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0" windowWidth="15150" windowHeight="8085" tabRatio="873" firstSheet="4" activeTab="14"/>
  </bookViews>
  <sheets>
    <sheet name="Durchgang 1" sheetId="1" state="hidden" r:id="rId1"/>
    <sheet name="Passive 30W" sheetId="13" state="hidden" r:id="rId2"/>
    <sheet name="Durchgang 2 24 teiln." sheetId="14" state="hidden" r:id="rId3"/>
    <sheet name="Durchgang 2 24 teiln. teil2" sheetId="15" state="hidden" r:id="rId4"/>
    <sheet name="Qualifikation" sheetId="21" r:id="rId5"/>
    <sheet name="Achtelfinale 1.Durchgang" sheetId="4" r:id="rId6"/>
    <sheet name="Achtelfinale 2.Durchgang" sheetId="22" r:id="rId7"/>
    <sheet name="Durchgang 2 24 teiln. teil3" sheetId="16" state="hidden" r:id="rId8"/>
    <sheet name="Viertelfinale" sheetId="23" r:id="rId9"/>
    <sheet name="alt Achtelfinale 2.Durchgang" sheetId="6" state="hidden" r:id="rId10"/>
    <sheet name="alt  Viertelfinale" sheetId="7" state="hidden" r:id="rId11"/>
    <sheet name="alt Achtelfinale 1" sheetId="5" state="hidden" r:id="rId12"/>
    <sheet name="alt Achtelfinale 2" sheetId="8" state="hidden" r:id="rId13"/>
    <sheet name="alt Viertelfinale" sheetId="10" state="hidden" r:id="rId14"/>
    <sheet name="Final four" sheetId="19" r:id="rId15"/>
    <sheet name="Halbfinale " sheetId="11" state="hidden" r:id="rId16"/>
    <sheet name="Finale" sheetId="12" state="hidden" r:id="rId17"/>
    <sheet name="Achtelfinale 2.Durchgang (2)" sheetId="24" state="hidden" r:id="rId18"/>
  </sheets>
  <calcPr calcId="125725"/>
</workbook>
</file>

<file path=xl/calcChain.xml><?xml version="1.0" encoding="utf-8"?>
<calcChain xmlns="http://schemas.openxmlformats.org/spreadsheetml/2006/main">
  <c r="N29" i="21"/>
  <c r="J29"/>
  <c r="F28" i="24"/>
  <c r="H25"/>
  <c r="F25"/>
  <c r="F21"/>
  <c r="H18"/>
  <c r="F18"/>
  <c r="F14"/>
  <c r="H11"/>
  <c r="F11"/>
  <c r="F7"/>
  <c r="H4"/>
  <c r="F4"/>
  <c r="Q25" i="21"/>
  <c r="Q28"/>
  <c r="Q21"/>
  <c r="Q24"/>
  <c r="Q15"/>
  <c r="Q8"/>
  <c r="Q17"/>
  <c r="Q27"/>
  <c r="Q14"/>
  <c r="Q19"/>
  <c r="Q13"/>
  <c r="Q11"/>
  <c r="Q26"/>
  <c r="Q18"/>
  <c r="Q7"/>
  <c r="Q9"/>
  <c r="Q10"/>
  <c r="Q23"/>
  <c r="Q20"/>
  <c r="Q6"/>
  <c r="Q22"/>
  <c r="Q12"/>
  <c r="Q16"/>
  <c r="P12"/>
  <c r="O12"/>
  <c r="P25"/>
  <c r="O25"/>
  <c r="P28"/>
  <c r="O28"/>
  <c r="P21"/>
  <c r="O21"/>
  <c r="P24"/>
  <c r="O24"/>
  <c r="P15"/>
  <c r="O15"/>
  <c r="P8"/>
  <c r="O8"/>
  <c r="P17"/>
  <c r="O17"/>
  <c r="P27"/>
  <c r="O27"/>
  <c r="P14"/>
  <c r="O14"/>
  <c r="P19"/>
  <c r="O19"/>
  <c r="P13"/>
  <c r="O13"/>
  <c r="P11"/>
  <c r="O11"/>
  <c r="P26"/>
  <c r="O26"/>
  <c r="P18"/>
  <c r="O18"/>
  <c r="P7"/>
  <c r="O7"/>
  <c r="P9"/>
  <c r="O9"/>
  <c r="P10"/>
  <c r="O10"/>
  <c r="P23"/>
  <c r="O23"/>
  <c r="P20"/>
  <c r="O20"/>
  <c r="P6"/>
  <c r="O6"/>
  <c r="P16"/>
  <c r="O16"/>
  <c r="P22"/>
  <c r="O22"/>
  <c r="N25"/>
  <c r="N28"/>
  <c r="N21"/>
  <c r="N24"/>
  <c r="N15"/>
  <c r="N8"/>
  <c r="N17"/>
  <c r="N27"/>
  <c r="N14"/>
  <c r="N19"/>
  <c r="N13"/>
  <c r="N11"/>
  <c r="N26"/>
  <c r="N18"/>
  <c r="N7"/>
  <c r="N9"/>
  <c r="N10"/>
  <c r="N23"/>
  <c r="N20"/>
  <c r="N6"/>
  <c r="N16"/>
  <c r="N22"/>
  <c r="N12"/>
  <c r="J25"/>
  <c r="J28"/>
  <c r="J21"/>
  <c r="J24"/>
  <c r="J15"/>
  <c r="J8"/>
  <c r="J17"/>
  <c r="J27"/>
  <c r="J14"/>
  <c r="J19"/>
  <c r="J13"/>
  <c r="J11"/>
  <c r="J26"/>
  <c r="J18"/>
  <c r="J7"/>
  <c r="J9"/>
  <c r="J10"/>
  <c r="J23"/>
  <c r="J20"/>
  <c r="J6"/>
  <c r="J16"/>
  <c r="J22"/>
  <c r="J12"/>
  <c r="F28" i="23"/>
  <c r="F25"/>
  <c r="H25" s="1"/>
  <c r="F21"/>
  <c r="F18"/>
  <c r="H18" s="1"/>
  <c r="F14"/>
  <c r="F11"/>
  <c r="H11" s="1"/>
  <c r="F7"/>
  <c r="F4"/>
  <c r="F28" i="22"/>
  <c r="F25"/>
  <c r="F21"/>
  <c r="F18"/>
  <c r="F14"/>
  <c r="F11"/>
  <c r="F7"/>
  <c r="H4" s="1"/>
  <c r="F4"/>
  <c r="H18" l="1"/>
  <c r="H11"/>
  <c r="H25"/>
  <c r="R17" i="21"/>
  <c r="R26"/>
  <c r="R14"/>
  <c r="R13"/>
  <c r="R7"/>
  <c r="R10"/>
  <c r="R20"/>
  <c r="R9"/>
  <c r="R11"/>
  <c r="R19"/>
  <c r="R27"/>
  <c r="R8"/>
  <c r="R24"/>
  <c r="R28"/>
  <c r="R12"/>
  <c r="R25"/>
  <c r="R23"/>
  <c r="R21"/>
  <c r="R18"/>
  <c r="R6"/>
  <c r="R16"/>
  <c r="R22"/>
  <c r="R15"/>
  <c r="H4" i="23"/>
  <c r="AA10" i="21" l="1"/>
  <c r="F13" i="19"/>
  <c r="F10"/>
  <c r="F7"/>
  <c r="F4"/>
  <c r="F4" i="10"/>
  <c r="F4" i="5"/>
  <c r="F11" i="12"/>
  <c r="F28" i="16"/>
  <c r="H25"/>
  <c r="F25"/>
  <c r="F21"/>
  <c r="H18"/>
  <c r="F18"/>
  <c r="F14"/>
  <c r="H11"/>
  <c r="F11"/>
  <c r="F7"/>
  <c r="F4"/>
  <c r="F28" i="15"/>
  <c r="H25"/>
  <c r="F25"/>
  <c r="F21"/>
  <c r="H18"/>
  <c r="F18"/>
  <c r="F14"/>
  <c r="H11"/>
  <c r="F11"/>
  <c r="F7"/>
  <c r="H4"/>
  <c r="F4"/>
  <c r="F28" i="14"/>
  <c r="H25"/>
  <c r="F25"/>
  <c r="F21"/>
  <c r="H18"/>
  <c r="F18"/>
  <c r="F14"/>
  <c r="H11"/>
  <c r="F11"/>
  <c r="F7"/>
  <c r="H4"/>
  <c r="F4"/>
  <c r="F28" i="13"/>
  <c r="H25"/>
  <c r="F25"/>
  <c r="F21"/>
  <c r="H18"/>
  <c r="F18"/>
  <c r="F14"/>
  <c r="H11"/>
  <c r="F11"/>
  <c r="F7"/>
  <c r="H4"/>
  <c r="F4"/>
  <c r="F28" i="10"/>
  <c r="F25"/>
  <c r="F21"/>
  <c r="F18"/>
  <c r="F14"/>
  <c r="F11"/>
  <c r="F7"/>
  <c r="F28" i="8"/>
  <c r="F25"/>
  <c r="F21"/>
  <c r="F18"/>
  <c r="F14"/>
  <c r="F11"/>
  <c r="F7"/>
  <c r="F4"/>
  <c r="F28" i="5"/>
  <c r="F25"/>
  <c r="F21"/>
  <c r="F18"/>
  <c r="F14"/>
  <c r="F11"/>
  <c r="F7"/>
  <c r="F28" i="7"/>
  <c r="F25"/>
  <c r="F21"/>
  <c r="F18"/>
  <c r="F14"/>
  <c r="F11"/>
  <c r="F7"/>
  <c r="F4"/>
  <c r="F28" i="6"/>
  <c r="F25"/>
  <c r="F21"/>
  <c r="F18"/>
  <c r="F14"/>
  <c r="F11"/>
  <c r="F7"/>
  <c r="F4"/>
  <c r="F28" i="4"/>
  <c r="F25"/>
  <c r="F21"/>
  <c r="F18"/>
  <c r="F14"/>
  <c r="F11"/>
  <c r="F7"/>
  <c r="F4"/>
  <c r="F14" i="12"/>
  <c r="F7"/>
  <c r="F4"/>
  <c r="F14" i="11"/>
  <c r="F11"/>
  <c r="F7"/>
  <c r="F4"/>
  <c r="H4" i="16" l="1"/>
  <c r="AC6" i="21"/>
  <c r="AC8"/>
  <c r="H11" i="10"/>
  <c r="H25" i="7"/>
  <c r="H25" i="4"/>
  <c r="H25" i="10"/>
  <c r="H18"/>
  <c r="H4"/>
  <c r="H11" i="8"/>
  <c r="H25"/>
  <c r="H18"/>
  <c r="H4"/>
  <c r="H25" i="5"/>
  <c r="H18"/>
  <c r="H11"/>
  <c r="H4"/>
  <c r="H18" i="7"/>
  <c r="H11"/>
  <c r="H4"/>
  <c r="H25" i="6"/>
  <c r="H18"/>
  <c r="H11"/>
  <c r="H4"/>
  <c r="H11" i="4"/>
  <c r="H18"/>
  <c r="H4"/>
  <c r="H11" i="12"/>
  <c r="K10" s="1"/>
  <c r="H4"/>
  <c r="H11" i="11"/>
  <c r="H4"/>
  <c r="F7" i="1"/>
  <c r="F4"/>
  <c r="F28"/>
  <c r="F25"/>
  <c r="F21"/>
  <c r="F18"/>
  <c r="F14"/>
  <c r="F11"/>
  <c r="H18" l="1"/>
  <c r="H11"/>
  <c r="M10" i="12"/>
  <c r="L4"/>
  <c r="H25" i="1"/>
  <c r="H4"/>
</calcChain>
</file>

<file path=xl/sharedStrings.xml><?xml version="1.0" encoding="utf-8"?>
<sst xmlns="http://schemas.openxmlformats.org/spreadsheetml/2006/main" count="959" uniqueCount="97">
  <si>
    <t>Name</t>
  </si>
  <si>
    <t>Volle</t>
  </si>
  <si>
    <t>Abräumen</t>
  </si>
  <si>
    <t>Fehler</t>
  </si>
  <si>
    <t>Gesamt</t>
  </si>
  <si>
    <t>Bahn 1</t>
  </si>
  <si>
    <t>Bahn 2</t>
  </si>
  <si>
    <t>Bahn 3</t>
  </si>
  <si>
    <t>Bahn 4</t>
  </si>
  <si>
    <t>Bahn 5</t>
  </si>
  <si>
    <t>Bahn 6</t>
  </si>
  <si>
    <t>Bahn 7</t>
  </si>
  <si>
    <t>Bahn 8</t>
  </si>
  <si>
    <t>Spiel um Platz 1+2</t>
  </si>
  <si>
    <t>Spiel um Platz 3+4</t>
  </si>
  <si>
    <t>Sieger aus Bahn 1+2</t>
  </si>
  <si>
    <t>Sieger aus Bahn 3+4</t>
  </si>
  <si>
    <t>Sieger aus Bahn 5+6</t>
  </si>
  <si>
    <t>Sieger aus Bahn 7+8</t>
  </si>
  <si>
    <t>And the Winner is…</t>
  </si>
  <si>
    <t>Platz 3</t>
  </si>
  <si>
    <t>Platz 2</t>
  </si>
  <si>
    <t>"Winner"</t>
  </si>
  <si>
    <t>Sind durch Lucky looser weitergekommen</t>
  </si>
  <si>
    <t xml:space="preserve"> </t>
  </si>
  <si>
    <t>an99dy</t>
  </si>
  <si>
    <t>Aktive Teilnehmer</t>
  </si>
  <si>
    <t>Passive Teilnehmer</t>
  </si>
  <si>
    <t>Anzahl</t>
  </si>
  <si>
    <t>Qualifikation für´s Achtelfinale</t>
  </si>
  <si>
    <t>Platz</t>
  </si>
  <si>
    <t>Final Four</t>
  </si>
  <si>
    <t>Winner</t>
  </si>
  <si>
    <t>Platz 4</t>
  </si>
  <si>
    <t>Teilnehmer</t>
  </si>
  <si>
    <t>Achtelfinale</t>
  </si>
  <si>
    <t>1.Durchgang</t>
  </si>
  <si>
    <t>2.Durchgang</t>
  </si>
  <si>
    <t>Viertelfinale</t>
  </si>
  <si>
    <t>12. Mastercup 2024</t>
  </si>
  <si>
    <t>Mastercup 2024</t>
  </si>
  <si>
    <t>Walzer Gabi</t>
  </si>
  <si>
    <t>Szeifert Melanie</t>
  </si>
  <si>
    <t>Rath Walter</t>
  </si>
  <si>
    <t>Karunakaran Piratheep</t>
  </si>
  <si>
    <t>Steger Roland</t>
  </si>
  <si>
    <t>Körner Kurt</t>
  </si>
  <si>
    <t>Körner Carmen</t>
  </si>
  <si>
    <t>Poot Tammy</t>
  </si>
  <si>
    <t>Lawinger Robin</t>
  </si>
  <si>
    <t>Körner Luca</t>
  </si>
  <si>
    <t>Heger Claus</t>
  </si>
  <si>
    <t>Körner Klaus</t>
  </si>
  <si>
    <t>Qualifikation</t>
  </si>
  <si>
    <t>Abr.</t>
  </si>
  <si>
    <t>Durchgang 1</t>
  </si>
  <si>
    <t>Durchgang 2</t>
  </si>
  <si>
    <t>Gesamtergebnis</t>
  </si>
  <si>
    <t>Bahn</t>
  </si>
  <si>
    <t>1+2</t>
  </si>
  <si>
    <t>2+1</t>
  </si>
  <si>
    <t>3+4</t>
  </si>
  <si>
    <t>4+3</t>
  </si>
  <si>
    <t>5+6</t>
  </si>
  <si>
    <t>6+5</t>
  </si>
  <si>
    <t>7+8</t>
  </si>
  <si>
    <t>8+7</t>
  </si>
  <si>
    <t>Steinle Christel</t>
  </si>
  <si>
    <t>Wittmann Diego</t>
  </si>
  <si>
    <t>Heim Andrea</t>
  </si>
  <si>
    <t>Ohmer Manfred</t>
  </si>
  <si>
    <t>Heger Maike</t>
  </si>
  <si>
    <t>Poot Andreas</t>
  </si>
  <si>
    <t>Aktiv/Passiv</t>
  </si>
  <si>
    <t>Aktiv</t>
  </si>
  <si>
    <t>Passiv</t>
  </si>
  <si>
    <t>Durchg.</t>
  </si>
  <si>
    <t>Baumgärtner Lisa</t>
  </si>
  <si>
    <t>leer</t>
  </si>
  <si>
    <t>Poot Amelie</t>
  </si>
  <si>
    <t>Melanie Szeifert</t>
  </si>
  <si>
    <t>Lisa Baumgärtner</t>
  </si>
  <si>
    <t>Tammy Poot</t>
  </si>
  <si>
    <t>Luca Körner</t>
  </si>
  <si>
    <t>Walter Rath</t>
  </si>
  <si>
    <t>Manfred Ohmer</t>
  </si>
  <si>
    <t>Kurt Körner</t>
  </si>
  <si>
    <t>Klaus Körner</t>
  </si>
  <si>
    <t>Carmen Körner</t>
  </si>
  <si>
    <t>Roland Steger</t>
  </si>
  <si>
    <t>Diego Wittmann</t>
  </si>
  <si>
    <t>Robin Lawinger</t>
  </si>
  <si>
    <t>Claus Heger</t>
  </si>
  <si>
    <t>Gabi Walzer</t>
  </si>
  <si>
    <t>Andreas Poot</t>
  </si>
  <si>
    <t>Piratheep Karunakaran</t>
  </si>
  <si>
    <t>Aktiv (verzichtet)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</si>
</sst>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36"/>
      <color rgb="FFFF0000"/>
      <name val="Calibri"/>
      <family val="2"/>
      <scheme val="minor"/>
    </font>
    <font>
      <sz val="5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1" xfId="0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1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2" borderId="0" xfId="0" applyFont="1" applyFill="1"/>
    <xf numFmtId="0" fontId="1" fillId="3" borderId="0" xfId="0" applyFont="1" applyFill="1"/>
    <xf numFmtId="0" fontId="0" fillId="3" borderId="0" xfId="0" applyFill="1"/>
    <xf numFmtId="0" fontId="0" fillId="4" borderId="0" xfId="0" applyFill="1"/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0" xfId="0" applyFont="1" applyFill="1"/>
    <xf numFmtId="0" fontId="0" fillId="0" borderId="0" xfId="0" applyFill="1"/>
    <xf numFmtId="0" fontId="1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/>
      <protection locked="0"/>
    </xf>
    <xf numFmtId="0" fontId="7" fillId="0" borderId="0" xfId="0" applyFont="1"/>
    <xf numFmtId="0" fontId="0" fillId="0" borderId="0" xfId="0" applyBorder="1"/>
    <xf numFmtId="0" fontId="11" fillId="5" borderId="0" xfId="0" applyFont="1" applyFill="1"/>
    <xf numFmtId="0" fontId="0" fillId="5" borderId="0" xfId="0" applyFill="1"/>
    <xf numFmtId="0" fontId="0" fillId="2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>
      <alignment horizontal="center"/>
    </xf>
    <xf numFmtId="0" fontId="9" fillId="8" borderId="12" xfId="0" applyFont="1" applyFill="1" applyBorder="1"/>
    <xf numFmtId="0" fontId="7" fillId="6" borderId="12" xfId="0" applyFont="1" applyFill="1" applyBorder="1"/>
    <xf numFmtId="0" fontId="0" fillId="6" borderId="0" xfId="0" applyFill="1"/>
    <xf numFmtId="0" fontId="12" fillId="8" borderId="12" xfId="0" applyFont="1" applyFill="1" applyBorder="1" applyAlignment="1" applyProtection="1">
      <alignment horizontal="center"/>
      <protection locked="0"/>
    </xf>
    <xf numFmtId="0" fontId="12" fillId="6" borderId="12" xfId="0" applyFont="1" applyFill="1" applyBorder="1" applyAlignment="1" applyProtection="1">
      <alignment horizontal="center"/>
      <protection locked="0"/>
    </xf>
    <xf numFmtId="0" fontId="1" fillId="0" borderId="13" xfId="0" applyFont="1" applyBorder="1"/>
    <xf numFmtId="0" fontId="0" fillId="0" borderId="0" xfId="0" applyBorder="1" applyAlignment="1">
      <alignment horizontal="center"/>
    </xf>
    <xf numFmtId="0" fontId="0" fillId="2" borderId="14" xfId="0" applyFill="1" applyBorder="1"/>
    <xf numFmtId="0" fontId="0" fillId="0" borderId="13" xfId="0" applyBorder="1"/>
    <xf numFmtId="0" fontId="1" fillId="0" borderId="15" xfId="0" applyFont="1" applyBorder="1"/>
    <xf numFmtId="0" fontId="1" fillId="0" borderId="16" xfId="0" applyFont="1" applyBorder="1" applyAlignment="1">
      <alignment horizontal="center"/>
    </xf>
    <xf numFmtId="0" fontId="1" fillId="0" borderId="16" xfId="0" applyFont="1" applyBorder="1"/>
    <xf numFmtId="0" fontId="1" fillId="2" borderId="17" xfId="0" applyFont="1" applyFill="1" applyBorder="1"/>
    <xf numFmtId="0" fontId="0" fillId="0" borderId="18" xfId="0" applyBorder="1"/>
    <xf numFmtId="0" fontId="0" fillId="0" borderId="19" xfId="0" applyBorder="1"/>
    <xf numFmtId="0" fontId="0" fillId="2" borderId="20" xfId="0" applyFill="1" applyBorder="1"/>
    <xf numFmtId="0" fontId="14" fillId="0" borderId="19" xfId="0" applyFont="1" applyBorder="1"/>
    <xf numFmtId="0" fontId="1" fillId="2" borderId="18" xfId="0" applyFont="1" applyFill="1" applyBorder="1"/>
    <xf numFmtId="0" fontId="1" fillId="2" borderId="13" xfId="0" applyFont="1" applyFill="1" applyBorder="1" applyAlignment="1">
      <alignment horizontal="center"/>
    </xf>
    <xf numFmtId="0" fontId="1" fillId="2" borderId="13" xfId="0" applyFont="1" applyFill="1" applyBorder="1"/>
    <xf numFmtId="0" fontId="1" fillId="2" borderId="15" xfId="0" applyFont="1" applyFill="1" applyBorder="1" applyAlignment="1">
      <alignment horizontal="center"/>
    </xf>
    <xf numFmtId="0" fontId="10" fillId="5" borderId="0" xfId="0" applyFont="1" applyFill="1"/>
    <xf numFmtId="0" fontId="10" fillId="0" borderId="0" xfId="0" applyFont="1" applyFill="1"/>
    <xf numFmtId="0" fontId="14" fillId="2" borderId="13" xfId="0" applyFont="1" applyFill="1" applyBorder="1" applyAlignment="1">
      <alignment horizontal="right"/>
    </xf>
    <xf numFmtId="0" fontId="14" fillId="2" borderId="0" xfId="0" applyFont="1" applyFill="1" applyBorder="1" applyAlignment="1">
      <alignment horizontal="right"/>
    </xf>
    <xf numFmtId="0" fontId="14" fillId="0" borderId="14" xfId="0" applyFont="1" applyFill="1" applyBorder="1" applyAlignment="1">
      <alignment horizontal="right"/>
    </xf>
    <xf numFmtId="0" fontId="15" fillId="0" borderId="6" xfId="0" applyFont="1" applyFill="1" applyBorder="1" applyAlignment="1">
      <alignment horizontal="left"/>
    </xf>
    <xf numFmtId="0" fontId="14" fillId="0" borderId="8" xfId="0" applyFont="1" applyFill="1" applyBorder="1" applyAlignment="1">
      <alignment horizontal="left"/>
    </xf>
    <xf numFmtId="0" fontId="14" fillId="0" borderId="25" xfId="0" applyFont="1" applyFill="1" applyBorder="1" applyAlignment="1">
      <alignment horizontal="right"/>
    </xf>
    <xf numFmtId="0" fontId="14" fillId="0" borderId="24" xfId="0" applyFont="1" applyFill="1" applyBorder="1" applyAlignment="1">
      <alignment horizontal="right"/>
    </xf>
    <xf numFmtId="0" fontId="14" fillId="0" borderId="8" xfId="0" applyFont="1" applyFill="1" applyBorder="1" applyAlignment="1">
      <alignment horizontal="right"/>
    </xf>
    <xf numFmtId="0" fontId="14" fillId="7" borderId="0" xfId="0" applyFont="1" applyFill="1" applyBorder="1" applyAlignment="1">
      <alignment horizontal="left"/>
    </xf>
    <xf numFmtId="0" fontId="14" fillId="4" borderId="13" xfId="0" applyFont="1" applyFill="1" applyBorder="1" applyAlignment="1">
      <alignment horizontal="right"/>
    </xf>
    <xf numFmtId="0" fontId="14" fillId="4" borderId="0" xfId="0" applyFont="1" applyFill="1" applyBorder="1" applyAlignment="1">
      <alignment horizontal="right"/>
    </xf>
    <xf numFmtId="0" fontId="14" fillId="4" borderId="5" xfId="0" applyFont="1" applyFill="1" applyBorder="1" applyAlignment="1">
      <alignment horizontal="right"/>
    </xf>
    <xf numFmtId="0" fontId="15" fillId="7" borderId="0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left"/>
    </xf>
    <xf numFmtId="0" fontId="8" fillId="0" borderId="11" xfId="0" applyFont="1" applyFill="1" applyBorder="1"/>
    <xf numFmtId="0" fontId="8" fillId="0" borderId="11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right"/>
    </xf>
    <xf numFmtId="0" fontId="13" fillId="0" borderId="0" xfId="0" applyFont="1" applyFill="1" applyAlignment="1">
      <alignment horizontal="center"/>
    </xf>
    <xf numFmtId="0" fontId="7" fillId="0" borderId="0" xfId="0" applyFont="1" applyFill="1"/>
    <xf numFmtId="0" fontId="8" fillId="0" borderId="0" xfId="0" applyFont="1" applyFill="1"/>
    <xf numFmtId="0" fontId="8" fillId="0" borderId="26" xfId="0" applyFont="1" applyFill="1" applyBorder="1"/>
    <xf numFmtId="0" fontId="8" fillId="0" borderId="27" xfId="0" applyFont="1" applyFill="1" applyBorder="1"/>
    <xf numFmtId="0" fontId="8" fillId="0" borderId="10" xfId="0" applyFont="1" applyFill="1" applyBorder="1"/>
    <xf numFmtId="0" fontId="14" fillId="7" borderId="13" xfId="0" applyFont="1" applyFill="1" applyBorder="1" applyAlignment="1">
      <alignment horizontal="right"/>
    </xf>
    <xf numFmtId="0" fontId="14" fillId="7" borderId="0" xfId="0" applyFont="1" applyFill="1" applyBorder="1" applyAlignment="1">
      <alignment horizontal="right"/>
    </xf>
    <xf numFmtId="0" fontId="14" fillId="7" borderId="14" xfId="0" applyFont="1" applyFill="1" applyBorder="1" applyAlignment="1">
      <alignment horizontal="right"/>
    </xf>
    <xf numFmtId="0" fontId="14" fillId="7" borderId="5" xfId="0" applyFont="1" applyFill="1" applyBorder="1" applyAlignment="1">
      <alignment horizontal="right"/>
    </xf>
    <xf numFmtId="0" fontId="15" fillId="2" borderId="0" xfId="0" applyFont="1" applyFill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8" fillId="4" borderId="21" xfId="0" applyFont="1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13" fillId="5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10" fillId="5" borderId="9" xfId="0" applyFont="1" applyFill="1" applyBorder="1" applyAlignment="1"/>
    <xf numFmtId="0" fontId="10" fillId="5" borderId="10" xfId="0" applyFont="1" applyFill="1" applyBorder="1" applyAlignment="1"/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5" fillId="9" borderId="0" xfId="0" applyFont="1" applyFill="1" applyBorder="1" applyAlignment="1">
      <alignment horizontal="left"/>
    </xf>
    <xf numFmtId="0" fontId="14" fillId="9" borderId="0" xfId="0" applyFont="1" applyFill="1" applyBorder="1" applyAlignment="1">
      <alignment horizontal="left"/>
    </xf>
    <xf numFmtId="0" fontId="14" fillId="9" borderId="13" xfId="0" applyFont="1" applyFill="1" applyBorder="1" applyAlignment="1">
      <alignment horizontal="right"/>
    </xf>
    <xf numFmtId="0" fontId="14" fillId="9" borderId="0" xfId="0" applyFont="1" applyFill="1" applyBorder="1" applyAlignment="1">
      <alignment horizontal="right"/>
    </xf>
    <xf numFmtId="0" fontId="14" fillId="9" borderId="14" xfId="0" applyFont="1" applyFill="1" applyBorder="1" applyAlignment="1">
      <alignment horizontal="right"/>
    </xf>
    <xf numFmtId="0" fontId="14" fillId="9" borderId="5" xfId="0" applyFont="1" applyFill="1" applyBorder="1" applyAlignment="1">
      <alignment horizontal="right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FF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74082</xdr:colOff>
      <xdr:row>3</xdr:row>
      <xdr:rowOff>232834</xdr:rowOff>
    </xdr:from>
    <xdr:to>
      <xdr:col>6</xdr:col>
      <xdr:colOff>677332</xdr:colOff>
      <xdr:row>5</xdr:row>
      <xdr:rowOff>95251</xdr:rowOff>
    </xdr:to>
    <xdr:sp macro="" textlink="">
      <xdr:nvSpPr>
        <xdr:cNvPr id="2" name="Pfeil nach rechts 1"/>
        <xdr:cNvSpPr/>
      </xdr:nvSpPr>
      <xdr:spPr>
        <a:xfrm>
          <a:off x="4222749" y="635001"/>
          <a:ext cx="603250" cy="2222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6</xdr:col>
      <xdr:colOff>84667</xdr:colOff>
      <xdr:row>10</xdr:row>
      <xdr:rowOff>243416</xdr:rowOff>
    </xdr:from>
    <xdr:to>
      <xdr:col>6</xdr:col>
      <xdr:colOff>687917</xdr:colOff>
      <xdr:row>12</xdr:row>
      <xdr:rowOff>105833</xdr:rowOff>
    </xdr:to>
    <xdr:sp macro="" textlink="">
      <xdr:nvSpPr>
        <xdr:cNvPr id="3" name="Pfeil nach rechts 2"/>
        <xdr:cNvSpPr/>
      </xdr:nvSpPr>
      <xdr:spPr>
        <a:xfrm>
          <a:off x="4233334" y="2042583"/>
          <a:ext cx="603250" cy="2222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6</xdr:col>
      <xdr:colOff>88900</xdr:colOff>
      <xdr:row>17</xdr:row>
      <xdr:rowOff>237066</xdr:rowOff>
    </xdr:from>
    <xdr:to>
      <xdr:col>6</xdr:col>
      <xdr:colOff>692150</xdr:colOff>
      <xdr:row>19</xdr:row>
      <xdr:rowOff>99483</xdr:rowOff>
    </xdr:to>
    <xdr:sp macro="" textlink="">
      <xdr:nvSpPr>
        <xdr:cNvPr id="4" name="Pfeil nach rechts 3"/>
        <xdr:cNvSpPr/>
      </xdr:nvSpPr>
      <xdr:spPr>
        <a:xfrm>
          <a:off x="4237567" y="3433233"/>
          <a:ext cx="603250" cy="2222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6</xdr:col>
      <xdr:colOff>93133</xdr:colOff>
      <xdr:row>24</xdr:row>
      <xdr:rowOff>241300</xdr:rowOff>
    </xdr:from>
    <xdr:to>
      <xdr:col>6</xdr:col>
      <xdr:colOff>696383</xdr:colOff>
      <xdr:row>26</xdr:row>
      <xdr:rowOff>103717</xdr:rowOff>
    </xdr:to>
    <xdr:sp macro="" textlink="">
      <xdr:nvSpPr>
        <xdr:cNvPr id="5" name="Pfeil nach rechts 4"/>
        <xdr:cNvSpPr/>
      </xdr:nvSpPr>
      <xdr:spPr>
        <a:xfrm>
          <a:off x="4241800" y="4834467"/>
          <a:ext cx="603250" cy="2222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74082</xdr:colOff>
      <xdr:row>3</xdr:row>
      <xdr:rowOff>232834</xdr:rowOff>
    </xdr:from>
    <xdr:to>
      <xdr:col>6</xdr:col>
      <xdr:colOff>677332</xdr:colOff>
      <xdr:row>5</xdr:row>
      <xdr:rowOff>95251</xdr:rowOff>
    </xdr:to>
    <xdr:sp macro="" textlink="">
      <xdr:nvSpPr>
        <xdr:cNvPr id="2" name="Pfeil nach rechts 1"/>
        <xdr:cNvSpPr/>
      </xdr:nvSpPr>
      <xdr:spPr>
        <a:xfrm>
          <a:off x="4217457" y="623359"/>
          <a:ext cx="603250" cy="2148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6</xdr:col>
      <xdr:colOff>84667</xdr:colOff>
      <xdr:row>10</xdr:row>
      <xdr:rowOff>243416</xdr:rowOff>
    </xdr:from>
    <xdr:to>
      <xdr:col>6</xdr:col>
      <xdr:colOff>687917</xdr:colOff>
      <xdr:row>12</xdr:row>
      <xdr:rowOff>105833</xdr:rowOff>
    </xdr:to>
    <xdr:sp macro="" textlink="">
      <xdr:nvSpPr>
        <xdr:cNvPr id="3" name="Pfeil nach rechts 2"/>
        <xdr:cNvSpPr/>
      </xdr:nvSpPr>
      <xdr:spPr>
        <a:xfrm>
          <a:off x="4228042" y="2005541"/>
          <a:ext cx="603250" cy="2148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6</xdr:col>
      <xdr:colOff>88900</xdr:colOff>
      <xdr:row>17</xdr:row>
      <xdr:rowOff>237066</xdr:rowOff>
    </xdr:from>
    <xdr:to>
      <xdr:col>6</xdr:col>
      <xdr:colOff>692150</xdr:colOff>
      <xdr:row>19</xdr:row>
      <xdr:rowOff>99483</xdr:rowOff>
    </xdr:to>
    <xdr:sp macro="" textlink="">
      <xdr:nvSpPr>
        <xdr:cNvPr id="4" name="Pfeil nach rechts 3"/>
        <xdr:cNvSpPr/>
      </xdr:nvSpPr>
      <xdr:spPr>
        <a:xfrm>
          <a:off x="4232275" y="3370791"/>
          <a:ext cx="603250" cy="2148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6</xdr:col>
      <xdr:colOff>93133</xdr:colOff>
      <xdr:row>24</xdr:row>
      <xdr:rowOff>241300</xdr:rowOff>
    </xdr:from>
    <xdr:to>
      <xdr:col>6</xdr:col>
      <xdr:colOff>696383</xdr:colOff>
      <xdr:row>26</xdr:row>
      <xdr:rowOff>103717</xdr:rowOff>
    </xdr:to>
    <xdr:sp macro="" textlink="">
      <xdr:nvSpPr>
        <xdr:cNvPr id="5" name="Pfeil nach rechts 4"/>
        <xdr:cNvSpPr/>
      </xdr:nvSpPr>
      <xdr:spPr>
        <a:xfrm>
          <a:off x="4236508" y="4746625"/>
          <a:ext cx="603250" cy="2148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74082</xdr:colOff>
      <xdr:row>3</xdr:row>
      <xdr:rowOff>232834</xdr:rowOff>
    </xdr:from>
    <xdr:to>
      <xdr:col>6</xdr:col>
      <xdr:colOff>677332</xdr:colOff>
      <xdr:row>5</xdr:row>
      <xdr:rowOff>95251</xdr:rowOff>
    </xdr:to>
    <xdr:sp macro="" textlink="">
      <xdr:nvSpPr>
        <xdr:cNvPr id="2" name="Pfeil nach rechts 1"/>
        <xdr:cNvSpPr/>
      </xdr:nvSpPr>
      <xdr:spPr>
        <a:xfrm>
          <a:off x="4217457" y="623359"/>
          <a:ext cx="603250" cy="2148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6</xdr:col>
      <xdr:colOff>84667</xdr:colOff>
      <xdr:row>10</xdr:row>
      <xdr:rowOff>243416</xdr:rowOff>
    </xdr:from>
    <xdr:to>
      <xdr:col>6</xdr:col>
      <xdr:colOff>687917</xdr:colOff>
      <xdr:row>12</xdr:row>
      <xdr:rowOff>105833</xdr:rowOff>
    </xdr:to>
    <xdr:sp macro="" textlink="">
      <xdr:nvSpPr>
        <xdr:cNvPr id="3" name="Pfeil nach rechts 2"/>
        <xdr:cNvSpPr/>
      </xdr:nvSpPr>
      <xdr:spPr>
        <a:xfrm>
          <a:off x="4228042" y="2005541"/>
          <a:ext cx="603250" cy="2148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6</xdr:col>
      <xdr:colOff>88900</xdr:colOff>
      <xdr:row>17</xdr:row>
      <xdr:rowOff>237066</xdr:rowOff>
    </xdr:from>
    <xdr:to>
      <xdr:col>6</xdr:col>
      <xdr:colOff>692150</xdr:colOff>
      <xdr:row>19</xdr:row>
      <xdr:rowOff>99483</xdr:rowOff>
    </xdr:to>
    <xdr:sp macro="" textlink="">
      <xdr:nvSpPr>
        <xdr:cNvPr id="4" name="Pfeil nach rechts 3"/>
        <xdr:cNvSpPr/>
      </xdr:nvSpPr>
      <xdr:spPr>
        <a:xfrm>
          <a:off x="4232275" y="3370791"/>
          <a:ext cx="603250" cy="2148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6</xdr:col>
      <xdr:colOff>93133</xdr:colOff>
      <xdr:row>24</xdr:row>
      <xdr:rowOff>241300</xdr:rowOff>
    </xdr:from>
    <xdr:to>
      <xdr:col>6</xdr:col>
      <xdr:colOff>696383</xdr:colOff>
      <xdr:row>26</xdr:row>
      <xdr:rowOff>103717</xdr:rowOff>
    </xdr:to>
    <xdr:sp macro="" textlink="">
      <xdr:nvSpPr>
        <xdr:cNvPr id="5" name="Pfeil nach rechts 4"/>
        <xdr:cNvSpPr/>
      </xdr:nvSpPr>
      <xdr:spPr>
        <a:xfrm>
          <a:off x="4236508" y="4746625"/>
          <a:ext cx="603250" cy="2148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74082</xdr:colOff>
      <xdr:row>3</xdr:row>
      <xdr:rowOff>232834</xdr:rowOff>
    </xdr:from>
    <xdr:to>
      <xdr:col>6</xdr:col>
      <xdr:colOff>677332</xdr:colOff>
      <xdr:row>5</xdr:row>
      <xdr:rowOff>95251</xdr:rowOff>
    </xdr:to>
    <xdr:sp macro="" textlink="">
      <xdr:nvSpPr>
        <xdr:cNvPr id="2" name="Pfeil nach rechts 1"/>
        <xdr:cNvSpPr/>
      </xdr:nvSpPr>
      <xdr:spPr>
        <a:xfrm>
          <a:off x="4217457" y="623359"/>
          <a:ext cx="603250" cy="2148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6</xdr:col>
      <xdr:colOff>84667</xdr:colOff>
      <xdr:row>10</xdr:row>
      <xdr:rowOff>243416</xdr:rowOff>
    </xdr:from>
    <xdr:to>
      <xdr:col>6</xdr:col>
      <xdr:colOff>687917</xdr:colOff>
      <xdr:row>12</xdr:row>
      <xdr:rowOff>105833</xdr:rowOff>
    </xdr:to>
    <xdr:sp macro="" textlink="">
      <xdr:nvSpPr>
        <xdr:cNvPr id="3" name="Pfeil nach rechts 2"/>
        <xdr:cNvSpPr/>
      </xdr:nvSpPr>
      <xdr:spPr>
        <a:xfrm>
          <a:off x="4228042" y="2005541"/>
          <a:ext cx="603250" cy="2148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6</xdr:col>
      <xdr:colOff>88900</xdr:colOff>
      <xdr:row>17</xdr:row>
      <xdr:rowOff>237066</xdr:rowOff>
    </xdr:from>
    <xdr:to>
      <xdr:col>6</xdr:col>
      <xdr:colOff>692150</xdr:colOff>
      <xdr:row>19</xdr:row>
      <xdr:rowOff>99483</xdr:rowOff>
    </xdr:to>
    <xdr:sp macro="" textlink="">
      <xdr:nvSpPr>
        <xdr:cNvPr id="4" name="Pfeil nach rechts 3"/>
        <xdr:cNvSpPr/>
      </xdr:nvSpPr>
      <xdr:spPr>
        <a:xfrm>
          <a:off x="4232275" y="3370791"/>
          <a:ext cx="603250" cy="2148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6</xdr:col>
      <xdr:colOff>93133</xdr:colOff>
      <xdr:row>24</xdr:row>
      <xdr:rowOff>241300</xdr:rowOff>
    </xdr:from>
    <xdr:to>
      <xdr:col>6</xdr:col>
      <xdr:colOff>696383</xdr:colOff>
      <xdr:row>26</xdr:row>
      <xdr:rowOff>103717</xdr:rowOff>
    </xdr:to>
    <xdr:sp macro="" textlink="">
      <xdr:nvSpPr>
        <xdr:cNvPr id="5" name="Pfeil nach rechts 4"/>
        <xdr:cNvSpPr/>
      </xdr:nvSpPr>
      <xdr:spPr>
        <a:xfrm>
          <a:off x="4236508" y="4746625"/>
          <a:ext cx="603250" cy="2148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74082</xdr:colOff>
      <xdr:row>3</xdr:row>
      <xdr:rowOff>232834</xdr:rowOff>
    </xdr:from>
    <xdr:to>
      <xdr:col>6</xdr:col>
      <xdr:colOff>677332</xdr:colOff>
      <xdr:row>5</xdr:row>
      <xdr:rowOff>95251</xdr:rowOff>
    </xdr:to>
    <xdr:sp macro="" textlink="">
      <xdr:nvSpPr>
        <xdr:cNvPr id="2" name="Pfeil nach rechts 1"/>
        <xdr:cNvSpPr/>
      </xdr:nvSpPr>
      <xdr:spPr>
        <a:xfrm>
          <a:off x="4217457" y="623359"/>
          <a:ext cx="603250" cy="2148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6</xdr:col>
      <xdr:colOff>84667</xdr:colOff>
      <xdr:row>10</xdr:row>
      <xdr:rowOff>243416</xdr:rowOff>
    </xdr:from>
    <xdr:to>
      <xdr:col>6</xdr:col>
      <xdr:colOff>687917</xdr:colOff>
      <xdr:row>12</xdr:row>
      <xdr:rowOff>105833</xdr:rowOff>
    </xdr:to>
    <xdr:sp macro="" textlink="">
      <xdr:nvSpPr>
        <xdr:cNvPr id="3" name="Pfeil nach rechts 2"/>
        <xdr:cNvSpPr/>
      </xdr:nvSpPr>
      <xdr:spPr>
        <a:xfrm>
          <a:off x="4228042" y="2005541"/>
          <a:ext cx="603250" cy="2148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6</xdr:col>
      <xdr:colOff>88900</xdr:colOff>
      <xdr:row>17</xdr:row>
      <xdr:rowOff>237066</xdr:rowOff>
    </xdr:from>
    <xdr:to>
      <xdr:col>6</xdr:col>
      <xdr:colOff>692150</xdr:colOff>
      <xdr:row>19</xdr:row>
      <xdr:rowOff>99483</xdr:rowOff>
    </xdr:to>
    <xdr:sp macro="" textlink="">
      <xdr:nvSpPr>
        <xdr:cNvPr id="4" name="Pfeil nach rechts 3"/>
        <xdr:cNvSpPr/>
      </xdr:nvSpPr>
      <xdr:spPr>
        <a:xfrm>
          <a:off x="4232275" y="3370791"/>
          <a:ext cx="603250" cy="2148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6</xdr:col>
      <xdr:colOff>93133</xdr:colOff>
      <xdr:row>24</xdr:row>
      <xdr:rowOff>241300</xdr:rowOff>
    </xdr:from>
    <xdr:to>
      <xdr:col>6</xdr:col>
      <xdr:colOff>696383</xdr:colOff>
      <xdr:row>26</xdr:row>
      <xdr:rowOff>103717</xdr:rowOff>
    </xdr:to>
    <xdr:sp macro="" textlink="">
      <xdr:nvSpPr>
        <xdr:cNvPr id="5" name="Pfeil nach rechts 4"/>
        <xdr:cNvSpPr/>
      </xdr:nvSpPr>
      <xdr:spPr>
        <a:xfrm>
          <a:off x="4236508" y="4746625"/>
          <a:ext cx="603250" cy="2148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3</xdr:row>
      <xdr:rowOff>238125</xdr:rowOff>
    </xdr:from>
    <xdr:to>
      <xdr:col>6</xdr:col>
      <xdr:colOff>698500</xdr:colOff>
      <xdr:row>5</xdr:row>
      <xdr:rowOff>107950</xdr:rowOff>
    </xdr:to>
    <xdr:sp macro="" textlink="">
      <xdr:nvSpPr>
        <xdr:cNvPr id="2" name="Pfeil nach rechts 1"/>
        <xdr:cNvSpPr/>
      </xdr:nvSpPr>
      <xdr:spPr>
        <a:xfrm>
          <a:off x="4238625" y="933450"/>
          <a:ext cx="603250" cy="2222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6</xdr:col>
      <xdr:colOff>76200</xdr:colOff>
      <xdr:row>10</xdr:row>
      <xdr:rowOff>238125</xdr:rowOff>
    </xdr:from>
    <xdr:to>
      <xdr:col>6</xdr:col>
      <xdr:colOff>679450</xdr:colOff>
      <xdr:row>12</xdr:row>
      <xdr:rowOff>107950</xdr:rowOff>
    </xdr:to>
    <xdr:sp macro="" textlink="">
      <xdr:nvSpPr>
        <xdr:cNvPr id="3" name="Pfeil nach rechts 2"/>
        <xdr:cNvSpPr/>
      </xdr:nvSpPr>
      <xdr:spPr>
        <a:xfrm>
          <a:off x="4219575" y="2609850"/>
          <a:ext cx="603250" cy="2222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3</xdr:row>
      <xdr:rowOff>238125</xdr:rowOff>
    </xdr:from>
    <xdr:to>
      <xdr:col>6</xdr:col>
      <xdr:colOff>679450</xdr:colOff>
      <xdr:row>5</xdr:row>
      <xdr:rowOff>107950</xdr:rowOff>
    </xdr:to>
    <xdr:sp macro="" textlink="">
      <xdr:nvSpPr>
        <xdr:cNvPr id="2" name="Pfeil nach rechts 1"/>
        <xdr:cNvSpPr/>
      </xdr:nvSpPr>
      <xdr:spPr>
        <a:xfrm>
          <a:off x="4219575" y="933450"/>
          <a:ext cx="603250" cy="2222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6</xdr:col>
      <xdr:colOff>66675</xdr:colOff>
      <xdr:row>10</xdr:row>
      <xdr:rowOff>247650</xdr:rowOff>
    </xdr:from>
    <xdr:to>
      <xdr:col>6</xdr:col>
      <xdr:colOff>669925</xdr:colOff>
      <xdr:row>12</xdr:row>
      <xdr:rowOff>117475</xdr:rowOff>
    </xdr:to>
    <xdr:sp macro="" textlink="">
      <xdr:nvSpPr>
        <xdr:cNvPr id="3" name="Pfeil nach rechts 2"/>
        <xdr:cNvSpPr/>
      </xdr:nvSpPr>
      <xdr:spPr>
        <a:xfrm>
          <a:off x="4210050" y="2638425"/>
          <a:ext cx="603250" cy="2222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74082</xdr:colOff>
      <xdr:row>3</xdr:row>
      <xdr:rowOff>232834</xdr:rowOff>
    </xdr:from>
    <xdr:to>
      <xdr:col>6</xdr:col>
      <xdr:colOff>677332</xdr:colOff>
      <xdr:row>5</xdr:row>
      <xdr:rowOff>95251</xdr:rowOff>
    </xdr:to>
    <xdr:sp macro="" textlink="">
      <xdr:nvSpPr>
        <xdr:cNvPr id="2" name="Pfeil nach rechts 1"/>
        <xdr:cNvSpPr/>
      </xdr:nvSpPr>
      <xdr:spPr>
        <a:xfrm>
          <a:off x="4217457" y="1747309"/>
          <a:ext cx="603250" cy="2148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6</xdr:col>
      <xdr:colOff>84667</xdr:colOff>
      <xdr:row>10</xdr:row>
      <xdr:rowOff>243416</xdr:rowOff>
    </xdr:from>
    <xdr:to>
      <xdr:col>6</xdr:col>
      <xdr:colOff>687917</xdr:colOff>
      <xdr:row>12</xdr:row>
      <xdr:rowOff>105833</xdr:rowOff>
    </xdr:to>
    <xdr:sp macro="" textlink="">
      <xdr:nvSpPr>
        <xdr:cNvPr id="3" name="Pfeil nach rechts 2"/>
        <xdr:cNvSpPr/>
      </xdr:nvSpPr>
      <xdr:spPr>
        <a:xfrm>
          <a:off x="4228042" y="3129491"/>
          <a:ext cx="603250" cy="2148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6</xdr:col>
      <xdr:colOff>88900</xdr:colOff>
      <xdr:row>17</xdr:row>
      <xdr:rowOff>237066</xdr:rowOff>
    </xdr:from>
    <xdr:to>
      <xdr:col>6</xdr:col>
      <xdr:colOff>692150</xdr:colOff>
      <xdr:row>19</xdr:row>
      <xdr:rowOff>99483</xdr:rowOff>
    </xdr:to>
    <xdr:sp macro="" textlink="">
      <xdr:nvSpPr>
        <xdr:cNvPr id="4" name="Pfeil nach rechts 3"/>
        <xdr:cNvSpPr/>
      </xdr:nvSpPr>
      <xdr:spPr>
        <a:xfrm>
          <a:off x="4232275" y="4494741"/>
          <a:ext cx="603250" cy="2148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6</xdr:col>
      <xdr:colOff>93133</xdr:colOff>
      <xdr:row>24</xdr:row>
      <xdr:rowOff>241300</xdr:rowOff>
    </xdr:from>
    <xdr:to>
      <xdr:col>6</xdr:col>
      <xdr:colOff>696383</xdr:colOff>
      <xdr:row>26</xdr:row>
      <xdr:rowOff>103717</xdr:rowOff>
    </xdr:to>
    <xdr:sp macro="" textlink="">
      <xdr:nvSpPr>
        <xdr:cNvPr id="5" name="Pfeil nach rechts 4"/>
        <xdr:cNvSpPr/>
      </xdr:nvSpPr>
      <xdr:spPr>
        <a:xfrm>
          <a:off x="4236508" y="5870575"/>
          <a:ext cx="603250" cy="2148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74082</xdr:colOff>
      <xdr:row>3</xdr:row>
      <xdr:rowOff>232834</xdr:rowOff>
    </xdr:from>
    <xdr:to>
      <xdr:col>6</xdr:col>
      <xdr:colOff>677332</xdr:colOff>
      <xdr:row>5</xdr:row>
      <xdr:rowOff>95251</xdr:rowOff>
    </xdr:to>
    <xdr:sp macro="" textlink="">
      <xdr:nvSpPr>
        <xdr:cNvPr id="2" name="Pfeil nach rechts 1"/>
        <xdr:cNvSpPr/>
      </xdr:nvSpPr>
      <xdr:spPr>
        <a:xfrm>
          <a:off x="4217457" y="623359"/>
          <a:ext cx="603250" cy="2148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6</xdr:col>
      <xdr:colOff>84667</xdr:colOff>
      <xdr:row>10</xdr:row>
      <xdr:rowOff>243416</xdr:rowOff>
    </xdr:from>
    <xdr:to>
      <xdr:col>6</xdr:col>
      <xdr:colOff>687917</xdr:colOff>
      <xdr:row>12</xdr:row>
      <xdr:rowOff>105833</xdr:rowOff>
    </xdr:to>
    <xdr:sp macro="" textlink="">
      <xdr:nvSpPr>
        <xdr:cNvPr id="3" name="Pfeil nach rechts 2"/>
        <xdr:cNvSpPr/>
      </xdr:nvSpPr>
      <xdr:spPr>
        <a:xfrm>
          <a:off x="4228042" y="2005541"/>
          <a:ext cx="603250" cy="2148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6</xdr:col>
      <xdr:colOff>88900</xdr:colOff>
      <xdr:row>17</xdr:row>
      <xdr:rowOff>237066</xdr:rowOff>
    </xdr:from>
    <xdr:to>
      <xdr:col>6</xdr:col>
      <xdr:colOff>692150</xdr:colOff>
      <xdr:row>19</xdr:row>
      <xdr:rowOff>99483</xdr:rowOff>
    </xdr:to>
    <xdr:sp macro="" textlink="">
      <xdr:nvSpPr>
        <xdr:cNvPr id="4" name="Pfeil nach rechts 3"/>
        <xdr:cNvSpPr/>
      </xdr:nvSpPr>
      <xdr:spPr>
        <a:xfrm>
          <a:off x="4232275" y="3370791"/>
          <a:ext cx="603250" cy="2148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6</xdr:col>
      <xdr:colOff>93133</xdr:colOff>
      <xdr:row>24</xdr:row>
      <xdr:rowOff>241300</xdr:rowOff>
    </xdr:from>
    <xdr:to>
      <xdr:col>6</xdr:col>
      <xdr:colOff>696383</xdr:colOff>
      <xdr:row>26</xdr:row>
      <xdr:rowOff>103717</xdr:rowOff>
    </xdr:to>
    <xdr:sp macro="" textlink="">
      <xdr:nvSpPr>
        <xdr:cNvPr id="5" name="Pfeil nach rechts 4"/>
        <xdr:cNvSpPr/>
      </xdr:nvSpPr>
      <xdr:spPr>
        <a:xfrm>
          <a:off x="4236508" y="4746625"/>
          <a:ext cx="603250" cy="2148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74082</xdr:colOff>
      <xdr:row>3</xdr:row>
      <xdr:rowOff>232834</xdr:rowOff>
    </xdr:from>
    <xdr:to>
      <xdr:col>6</xdr:col>
      <xdr:colOff>677332</xdr:colOff>
      <xdr:row>5</xdr:row>
      <xdr:rowOff>95251</xdr:rowOff>
    </xdr:to>
    <xdr:sp macro="" textlink="">
      <xdr:nvSpPr>
        <xdr:cNvPr id="2" name="Pfeil nach rechts 1"/>
        <xdr:cNvSpPr/>
      </xdr:nvSpPr>
      <xdr:spPr>
        <a:xfrm>
          <a:off x="4217457" y="623359"/>
          <a:ext cx="603250" cy="2148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6</xdr:col>
      <xdr:colOff>84667</xdr:colOff>
      <xdr:row>10</xdr:row>
      <xdr:rowOff>243416</xdr:rowOff>
    </xdr:from>
    <xdr:to>
      <xdr:col>6</xdr:col>
      <xdr:colOff>687917</xdr:colOff>
      <xdr:row>12</xdr:row>
      <xdr:rowOff>105833</xdr:rowOff>
    </xdr:to>
    <xdr:sp macro="" textlink="">
      <xdr:nvSpPr>
        <xdr:cNvPr id="3" name="Pfeil nach rechts 2"/>
        <xdr:cNvSpPr/>
      </xdr:nvSpPr>
      <xdr:spPr>
        <a:xfrm>
          <a:off x="4228042" y="2005541"/>
          <a:ext cx="603250" cy="2148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6</xdr:col>
      <xdr:colOff>88900</xdr:colOff>
      <xdr:row>17</xdr:row>
      <xdr:rowOff>237066</xdr:rowOff>
    </xdr:from>
    <xdr:to>
      <xdr:col>6</xdr:col>
      <xdr:colOff>692150</xdr:colOff>
      <xdr:row>19</xdr:row>
      <xdr:rowOff>99483</xdr:rowOff>
    </xdr:to>
    <xdr:sp macro="" textlink="">
      <xdr:nvSpPr>
        <xdr:cNvPr id="4" name="Pfeil nach rechts 3"/>
        <xdr:cNvSpPr/>
      </xdr:nvSpPr>
      <xdr:spPr>
        <a:xfrm>
          <a:off x="4232275" y="3370791"/>
          <a:ext cx="603250" cy="2148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6</xdr:col>
      <xdr:colOff>93133</xdr:colOff>
      <xdr:row>24</xdr:row>
      <xdr:rowOff>241300</xdr:rowOff>
    </xdr:from>
    <xdr:to>
      <xdr:col>6</xdr:col>
      <xdr:colOff>696383</xdr:colOff>
      <xdr:row>26</xdr:row>
      <xdr:rowOff>103717</xdr:rowOff>
    </xdr:to>
    <xdr:sp macro="" textlink="">
      <xdr:nvSpPr>
        <xdr:cNvPr id="5" name="Pfeil nach rechts 4"/>
        <xdr:cNvSpPr/>
      </xdr:nvSpPr>
      <xdr:spPr>
        <a:xfrm>
          <a:off x="4236508" y="4746625"/>
          <a:ext cx="603250" cy="2148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74082</xdr:colOff>
      <xdr:row>3</xdr:row>
      <xdr:rowOff>232834</xdr:rowOff>
    </xdr:from>
    <xdr:to>
      <xdr:col>6</xdr:col>
      <xdr:colOff>677332</xdr:colOff>
      <xdr:row>5</xdr:row>
      <xdr:rowOff>95251</xdr:rowOff>
    </xdr:to>
    <xdr:sp macro="" textlink="">
      <xdr:nvSpPr>
        <xdr:cNvPr id="2" name="Pfeil nach rechts 1"/>
        <xdr:cNvSpPr/>
      </xdr:nvSpPr>
      <xdr:spPr>
        <a:xfrm>
          <a:off x="4217457" y="623359"/>
          <a:ext cx="603250" cy="2148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6</xdr:col>
      <xdr:colOff>84667</xdr:colOff>
      <xdr:row>10</xdr:row>
      <xdr:rowOff>243416</xdr:rowOff>
    </xdr:from>
    <xdr:to>
      <xdr:col>6</xdr:col>
      <xdr:colOff>687917</xdr:colOff>
      <xdr:row>12</xdr:row>
      <xdr:rowOff>105833</xdr:rowOff>
    </xdr:to>
    <xdr:sp macro="" textlink="">
      <xdr:nvSpPr>
        <xdr:cNvPr id="3" name="Pfeil nach rechts 2"/>
        <xdr:cNvSpPr/>
      </xdr:nvSpPr>
      <xdr:spPr>
        <a:xfrm>
          <a:off x="4228042" y="2005541"/>
          <a:ext cx="603250" cy="2148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6</xdr:col>
      <xdr:colOff>88900</xdr:colOff>
      <xdr:row>17</xdr:row>
      <xdr:rowOff>237066</xdr:rowOff>
    </xdr:from>
    <xdr:to>
      <xdr:col>6</xdr:col>
      <xdr:colOff>692150</xdr:colOff>
      <xdr:row>19</xdr:row>
      <xdr:rowOff>99483</xdr:rowOff>
    </xdr:to>
    <xdr:sp macro="" textlink="">
      <xdr:nvSpPr>
        <xdr:cNvPr id="4" name="Pfeil nach rechts 3"/>
        <xdr:cNvSpPr/>
      </xdr:nvSpPr>
      <xdr:spPr>
        <a:xfrm>
          <a:off x="4232275" y="3370791"/>
          <a:ext cx="603250" cy="2148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6</xdr:col>
      <xdr:colOff>93133</xdr:colOff>
      <xdr:row>24</xdr:row>
      <xdr:rowOff>241300</xdr:rowOff>
    </xdr:from>
    <xdr:to>
      <xdr:col>6</xdr:col>
      <xdr:colOff>696383</xdr:colOff>
      <xdr:row>26</xdr:row>
      <xdr:rowOff>103717</xdr:rowOff>
    </xdr:to>
    <xdr:sp macro="" textlink="">
      <xdr:nvSpPr>
        <xdr:cNvPr id="5" name="Pfeil nach rechts 4"/>
        <xdr:cNvSpPr/>
      </xdr:nvSpPr>
      <xdr:spPr>
        <a:xfrm>
          <a:off x="4236508" y="4746625"/>
          <a:ext cx="603250" cy="2148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74082</xdr:colOff>
      <xdr:row>3</xdr:row>
      <xdr:rowOff>232834</xdr:rowOff>
    </xdr:from>
    <xdr:to>
      <xdr:col>6</xdr:col>
      <xdr:colOff>677332</xdr:colOff>
      <xdr:row>5</xdr:row>
      <xdr:rowOff>95251</xdr:rowOff>
    </xdr:to>
    <xdr:sp macro="" textlink="">
      <xdr:nvSpPr>
        <xdr:cNvPr id="2" name="Pfeil nach rechts 1"/>
        <xdr:cNvSpPr/>
      </xdr:nvSpPr>
      <xdr:spPr>
        <a:xfrm>
          <a:off x="4217457" y="623359"/>
          <a:ext cx="603250" cy="2148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6</xdr:col>
      <xdr:colOff>84667</xdr:colOff>
      <xdr:row>10</xdr:row>
      <xdr:rowOff>243416</xdr:rowOff>
    </xdr:from>
    <xdr:to>
      <xdr:col>6</xdr:col>
      <xdr:colOff>687917</xdr:colOff>
      <xdr:row>12</xdr:row>
      <xdr:rowOff>105833</xdr:rowOff>
    </xdr:to>
    <xdr:sp macro="" textlink="">
      <xdr:nvSpPr>
        <xdr:cNvPr id="3" name="Pfeil nach rechts 2"/>
        <xdr:cNvSpPr/>
      </xdr:nvSpPr>
      <xdr:spPr>
        <a:xfrm>
          <a:off x="4228042" y="2005541"/>
          <a:ext cx="603250" cy="2148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6</xdr:col>
      <xdr:colOff>88900</xdr:colOff>
      <xdr:row>17</xdr:row>
      <xdr:rowOff>237066</xdr:rowOff>
    </xdr:from>
    <xdr:to>
      <xdr:col>6</xdr:col>
      <xdr:colOff>692150</xdr:colOff>
      <xdr:row>19</xdr:row>
      <xdr:rowOff>99483</xdr:rowOff>
    </xdr:to>
    <xdr:sp macro="" textlink="">
      <xdr:nvSpPr>
        <xdr:cNvPr id="4" name="Pfeil nach rechts 3"/>
        <xdr:cNvSpPr/>
      </xdr:nvSpPr>
      <xdr:spPr>
        <a:xfrm>
          <a:off x="4232275" y="3370791"/>
          <a:ext cx="603250" cy="2148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6</xdr:col>
      <xdr:colOff>93133</xdr:colOff>
      <xdr:row>24</xdr:row>
      <xdr:rowOff>241300</xdr:rowOff>
    </xdr:from>
    <xdr:to>
      <xdr:col>6</xdr:col>
      <xdr:colOff>696383</xdr:colOff>
      <xdr:row>26</xdr:row>
      <xdr:rowOff>103717</xdr:rowOff>
    </xdr:to>
    <xdr:sp macro="" textlink="">
      <xdr:nvSpPr>
        <xdr:cNvPr id="5" name="Pfeil nach rechts 4"/>
        <xdr:cNvSpPr/>
      </xdr:nvSpPr>
      <xdr:spPr>
        <a:xfrm>
          <a:off x="4236508" y="4746625"/>
          <a:ext cx="603250" cy="2148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74082</xdr:colOff>
      <xdr:row>3</xdr:row>
      <xdr:rowOff>232834</xdr:rowOff>
    </xdr:from>
    <xdr:to>
      <xdr:col>6</xdr:col>
      <xdr:colOff>677332</xdr:colOff>
      <xdr:row>5</xdr:row>
      <xdr:rowOff>95251</xdr:rowOff>
    </xdr:to>
    <xdr:sp macro="" textlink="">
      <xdr:nvSpPr>
        <xdr:cNvPr id="2" name="Pfeil nach rechts 1"/>
        <xdr:cNvSpPr/>
      </xdr:nvSpPr>
      <xdr:spPr>
        <a:xfrm>
          <a:off x="4217457" y="1747309"/>
          <a:ext cx="603250" cy="2148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6</xdr:col>
      <xdr:colOff>84667</xdr:colOff>
      <xdr:row>10</xdr:row>
      <xdr:rowOff>243416</xdr:rowOff>
    </xdr:from>
    <xdr:to>
      <xdr:col>6</xdr:col>
      <xdr:colOff>687917</xdr:colOff>
      <xdr:row>12</xdr:row>
      <xdr:rowOff>105833</xdr:rowOff>
    </xdr:to>
    <xdr:sp macro="" textlink="">
      <xdr:nvSpPr>
        <xdr:cNvPr id="3" name="Pfeil nach rechts 2"/>
        <xdr:cNvSpPr/>
      </xdr:nvSpPr>
      <xdr:spPr>
        <a:xfrm>
          <a:off x="4228042" y="3129491"/>
          <a:ext cx="603250" cy="2148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6</xdr:col>
      <xdr:colOff>88900</xdr:colOff>
      <xdr:row>17</xdr:row>
      <xdr:rowOff>237066</xdr:rowOff>
    </xdr:from>
    <xdr:to>
      <xdr:col>6</xdr:col>
      <xdr:colOff>692150</xdr:colOff>
      <xdr:row>19</xdr:row>
      <xdr:rowOff>99483</xdr:rowOff>
    </xdr:to>
    <xdr:sp macro="" textlink="">
      <xdr:nvSpPr>
        <xdr:cNvPr id="4" name="Pfeil nach rechts 3"/>
        <xdr:cNvSpPr/>
      </xdr:nvSpPr>
      <xdr:spPr>
        <a:xfrm>
          <a:off x="4232275" y="4494741"/>
          <a:ext cx="603250" cy="2148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6</xdr:col>
      <xdr:colOff>93133</xdr:colOff>
      <xdr:row>24</xdr:row>
      <xdr:rowOff>241300</xdr:rowOff>
    </xdr:from>
    <xdr:to>
      <xdr:col>6</xdr:col>
      <xdr:colOff>696383</xdr:colOff>
      <xdr:row>26</xdr:row>
      <xdr:rowOff>103717</xdr:rowOff>
    </xdr:to>
    <xdr:sp macro="" textlink="">
      <xdr:nvSpPr>
        <xdr:cNvPr id="5" name="Pfeil nach rechts 4"/>
        <xdr:cNvSpPr/>
      </xdr:nvSpPr>
      <xdr:spPr>
        <a:xfrm>
          <a:off x="4236508" y="5870575"/>
          <a:ext cx="603250" cy="2148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74082</xdr:colOff>
      <xdr:row>3</xdr:row>
      <xdr:rowOff>232834</xdr:rowOff>
    </xdr:from>
    <xdr:to>
      <xdr:col>6</xdr:col>
      <xdr:colOff>677332</xdr:colOff>
      <xdr:row>5</xdr:row>
      <xdr:rowOff>95251</xdr:rowOff>
    </xdr:to>
    <xdr:sp macro="" textlink="">
      <xdr:nvSpPr>
        <xdr:cNvPr id="2" name="Pfeil nach rechts 1"/>
        <xdr:cNvSpPr/>
      </xdr:nvSpPr>
      <xdr:spPr>
        <a:xfrm>
          <a:off x="4217457" y="623359"/>
          <a:ext cx="603250" cy="2148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6</xdr:col>
      <xdr:colOff>84667</xdr:colOff>
      <xdr:row>10</xdr:row>
      <xdr:rowOff>243416</xdr:rowOff>
    </xdr:from>
    <xdr:to>
      <xdr:col>6</xdr:col>
      <xdr:colOff>687917</xdr:colOff>
      <xdr:row>12</xdr:row>
      <xdr:rowOff>105833</xdr:rowOff>
    </xdr:to>
    <xdr:sp macro="" textlink="">
      <xdr:nvSpPr>
        <xdr:cNvPr id="3" name="Pfeil nach rechts 2"/>
        <xdr:cNvSpPr/>
      </xdr:nvSpPr>
      <xdr:spPr>
        <a:xfrm>
          <a:off x="4228042" y="2005541"/>
          <a:ext cx="603250" cy="2148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6</xdr:col>
      <xdr:colOff>88900</xdr:colOff>
      <xdr:row>17</xdr:row>
      <xdr:rowOff>237066</xdr:rowOff>
    </xdr:from>
    <xdr:to>
      <xdr:col>6</xdr:col>
      <xdr:colOff>692150</xdr:colOff>
      <xdr:row>19</xdr:row>
      <xdr:rowOff>99483</xdr:rowOff>
    </xdr:to>
    <xdr:sp macro="" textlink="">
      <xdr:nvSpPr>
        <xdr:cNvPr id="4" name="Pfeil nach rechts 3"/>
        <xdr:cNvSpPr/>
      </xdr:nvSpPr>
      <xdr:spPr>
        <a:xfrm>
          <a:off x="4232275" y="3370791"/>
          <a:ext cx="603250" cy="2148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6</xdr:col>
      <xdr:colOff>93133</xdr:colOff>
      <xdr:row>24</xdr:row>
      <xdr:rowOff>241300</xdr:rowOff>
    </xdr:from>
    <xdr:to>
      <xdr:col>6</xdr:col>
      <xdr:colOff>696383</xdr:colOff>
      <xdr:row>26</xdr:row>
      <xdr:rowOff>103717</xdr:rowOff>
    </xdr:to>
    <xdr:sp macro="" textlink="">
      <xdr:nvSpPr>
        <xdr:cNvPr id="5" name="Pfeil nach rechts 4"/>
        <xdr:cNvSpPr/>
      </xdr:nvSpPr>
      <xdr:spPr>
        <a:xfrm>
          <a:off x="4236508" y="4746625"/>
          <a:ext cx="603250" cy="2148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74082</xdr:colOff>
      <xdr:row>3</xdr:row>
      <xdr:rowOff>232834</xdr:rowOff>
    </xdr:from>
    <xdr:to>
      <xdr:col>6</xdr:col>
      <xdr:colOff>677332</xdr:colOff>
      <xdr:row>5</xdr:row>
      <xdr:rowOff>95251</xdr:rowOff>
    </xdr:to>
    <xdr:sp macro="" textlink="">
      <xdr:nvSpPr>
        <xdr:cNvPr id="2" name="Pfeil nach rechts 1"/>
        <xdr:cNvSpPr/>
      </xdr:nvSpPr>
      <xdr:spPr>
        <a:xfrm>
          <a:off x="4217457" y="1747309"/>
          <a:ext cx="603250" cy="2148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6</xdr:col>
      <xdr:colOff>84667</xdr:colOff>
      <xdr:row>10</xdr:row>
      <xdr:rowOff>243416</xdr:rowOff>
    </xdr:from>
    <xdr:to>
      <xdr:col>6</xdr:col>
      <xdr:colOff>687917</xdr:colOff>
      <xdr:row>12</xdr:row>
      <xdr:rowOff>105833</xdr:rowOff>
    </xdr:to>
    <xdr:sp macro="" textlink="">
      <xdr:nvSpPr>
        <xdr:cNvPr id="3" name="Pfeil nach rechts 2"/>
        <xdr:cNvSpPr/>
      </xdr:nvSpPr>
      <xdr:spPr>
        <a:xfrm>
          <a:off x="4228042" y="3129491"/>
          <a:ext cx="603250" cy="2148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6</xdr:col>
      <xdr:colOff>88900</xdr:colOff>
      <xdr:row>17</xdr:row>
      <xdr:rowOff>237066</xdr:rowOff>
    </xdr:from>
    <xdr:to>
      <xdr:col>6</xdr:col>
      <xdr:colOff>692150</xdr:colOff>
      <xdr:row>19</xdr:row>
      <xdr:rowOff>99483</xdr:rowOff>
    </xdr:to>
    <xdr:sp macro="" textlink="">
      <xdr:nvSpPr>
        <xdr:cNvPr id="4" name="Pfeil nach rechts 3"/>
        <xdr:cNvSpPr/>
      </xdr:nvSpPr>
      <xdr:spPr>
        <a:xfrm>
          <a:off x="4232275" y="4494741"/>
          <a:ext cx="603250" cy="2148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6</xdr:col>
      <xdr:colOff>93133</xdr:colOff>
      <xdr:row>24</xdr:row>
      <xdr:rowOff>241300</xdr:rowOff>
    </xdr:from>
    <xdr:to>
      <xdr:col>6</xdr:col>
      <xdr:colOff>696383</xdr:colOff>
      <xdr:row>26</xdr:row>
      <xdr:rowOff>103717</xdr:rowOff>
    </xdr:to>
    <xdr:sp macro="" textlink="">
      <xdr:nvSpPr>
        <xdr:cNvPr id="5" name="Pfeil nach rechts 4"/>
        <xdr:cNvSpPr/>
      </xdr:nvSpPr>
      <xdr:spPr>
        <a:xfrm>
          <a:off x="4236508" y="5870575"/>
          <a:ext cx="603250" cy="2148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74082</xdr:colOff>
      <xdr:row>3</xdr:row>
      <xdr:rowOff>232834</xdr:rowOff>
    </xdr:from>
    <xdr:to>
      <xdr:col>6</xdr:col>
      <xdr:colOff>677332</xdr:colOff>
      <xdr:row>5</xdr:row>
      <xdr:rowOff>95251</xdr:rowOff>
    </xdr:to>
    <xdr:sp macro="" textlink="">
      <xdr:nvSpPr>
        <xdr:cNvPr id="2" name="Pfeil nach rechts 1"/>
        <xdr:cNvSpPr/>
      </xdr:nvSpPr>
      <xdr:spPr>
        <a:xfrm>
          <a:off x="4217457" y="623359"/>
          <a:ext cx="603250" cy="2148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6</xdr:col>
      <xdr:colOff>84667</xdr:colOff>
      <xdr:row>10</xdr:row>
      <xdr:rowOff>243416</xdr:rowOff>
    </xdr:from>
    <xdr:to>
      <xdr:col>6</xdr:col>
      <xdr:colOff>687917</xdr:colOff>
      <xdr:row>12</xdr:row>
      <xdr:rowOff>105833</xdr:rowOff>
    </xdr:to>
    <xdr:sp macro="" textlink="">
      <xdr:nvSpPr>
        <xdr:cNvPr id="3" name="Pfeil nach rechts 2"/>
        <xdr:cNvSpPr/>
      </xdr:nvSpPr>
      <xdr:spPr>
        <a:xfrm>
          <a:off x="4228042" y="2005541"/>
          <a:ext cx="603250" cy="2148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6</xdr:col>
      <xdr:colOff>88900</xdr:colOff>
      <xdr:row>17</xdr:row>
      <xdr:rowOff>237066</xdr:rowOff>
    </xdr:from>
    <xdr:to>
      <xdr:col>6</xdr:col>
      <xdr:colOff>692150</xdr:colOff>
      <xdr:row>19</xdr:row>
      <xdr:rowOff>99483</xdr:rowOff>
    </xdr:to>
    <xdr:sp macro="" textlink="">
      <xdr:nvSpPr>
        <xdr:cNvPr id="4" name="Pfeil nach rechts 3"/>
        <xdr:cNvSpPr/>
      </xdr:nvSpPr>
      <xdr:spPr>
        <a:xfrm>
          <a:off x="4232275" y="3370791"/>
          <a:ext cx="603250" cy="2148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6</xdr:col>
      <xdr:colOff>93133</xdr:colOff>
      <xdr:row>24</xdr:row>
      <xdr:rowOff>241300</xdr:rowOff>
    </xdr:from>
    <xdr:to>
      <xdr:col>6</xdr:col>
      <xdr:colOff>696383</xdr:colOff>
      <xdr:row>26</xdr:row>
      <xdr:rowOff>103717</xdr:rowOff>
    </xdr:to>
    <xdr:sp macro="" textlink="">
      <xdr:nvSpPr>
        <xdr:cNvPr id="5" name="Pfeil nach rechts 4"/>
        <xdr:cNvSpPr/>
      </xdr:nvSpPr>
      <xdr:spPr>
        <a:xfrm>
          <a:off x="4236508" y="4746625"/>
          <a:ext cx="603250" cy="2148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showGridLines="0" zoomScale="80" zoomScaleNormal="80" workbookViewId="0">
      <selection activeCell="B4" sqref="B4"/>
    </sheetView>
  </sheetViews>
  <sheetFormatPr baseColWidth="10" defaultRowHeight="15"/>
  <cols>
    <col min="1" max="1" width="11.42578125" style="3"/>
    <col min="2" max="2" width="20.28515625" customWidth="1"/>
    <col min="3" max="3" width="5.7109375" bestFit="1" customWidth="1"/>
    <col min="4" max="4" width="10.28515625" bestFit="1" customWidth="1"/>
    <col min="5" max="5" width="6.7109375" bestFit="1" customWidth="1"/>
    <col min="6" max="6" width="7.7109375" bestFit="1" customWidth="1"/>
  </cols>
  <sheetData>
    <row r="1" spans="1:9" ht="3" customHeight="1"/>
    <row r="2" spans="1:9" ht="3" customHeight="1"/>
    <row r="3" spans="1:9" ht="24.95" customHeight="1" thickBot="1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H3" s="80" t="s">
        <v>15</v>
      </c>
      <c r="I3" s="80"/>
    </row>
    <row r="4" spans="1:9" ht="24.95" customHeight="1">
      <c r="A4" s="3" t="s">
        <v>5</v>
      </c>
      <c r="B4" s="11"/>
      <c r="C4" s="4"/>
      <c r="D4" s="4"/>
      <c r="E4" s="4"/>
      <c r="F4" s="1" t="str">
        <f>IF(C4="","",SUM(C4:D4))</f>
        <v/>
      </c>
      <c r="H4" s="74" t="str">
        <f>IF(B4="","",IF(B7="","",IF(F4="","",IF(F7="","",IF(F4&gt;F7,B4,IF(F4&lt;F7,B7,IF(AND(F4=F7,D4&gt;D7),B4,IF(E4&lt;E7,B4,B7))))))))</f>
        <v/>
      </c>
      <c r="I4" s="75"/>
    </row>
    <row r="5" spans="1:9" ht="3" customHeight="1">
      <c r="G5" s="3"/>
      <c r="H5" s="76"/>
      <c r="I5" s="77"/>
    </row>
    <row r="6" spans="1:9" ht="24.95" customHeight="1" thickBot="1">
      <c r="B6" s="5" t="s">
        <v>0</v>
      </c>
      <c r="C6" s="5" t="s">
        <v>1</v>
      </c>
      <c r="D6" s="5" t="s">
        <v>2</v>
      </c>
      <c r="E6" s="5" t="s">
        <v>3</v>
      </c>
      <c r="F6" s="5" t="s">
        <v>4</v>
      </c>
      <c r="H6" s="78"/>
      <c r="I6" s="79"/>
    </row>
    <row r="7" spans="1:9" ht="24.95" customHeight="1">
      <c r="A7" s="3" t="s">
        <v>6</v>
      </c>
      <c r="B7" s="6"/>
      <c r="C7" s="4"/>
      <c r="D7" s="4"/>
      <c r="E7" s="4"/>
      <c r="F7" s="1" t="str">
        <f>IF(C7="","",SUM(C7:D7))</f>
        <v/>
      </c>
    </row>
    <row r="8" spans="1:9" ht="3" customHeight="1"/>
    <row r="9" spans="1:9" ht="3" customHeight="1"/>
    <row r="10" spans="1:9" ht="24.95" customHeight="1" thickBot="1">
      <c r="B10" s="5" t="s">
        <v>0</v>
      </c>
      <c r="C10" s="5" t="s">
        <v>1</v>
      </c>
      <c r="D10" s="5" t="s">
        <v>2</v>
      </c>
      <c r="E10" s="5" t="s">
        <v>3</v>
      </c>
      <c r="F10" s="5" t="s">
        <v>4</v>
      </c>
      <c r="H10" s="80" t="s">
        <v>16</v>
      </c>
      <c r="I10" s="80"/>
    </row>
    <row r="11" spans="1:9" ht="24.95" customHeight="1">
      <c r="A11" s="3" t="s">
        <v>7</v>
      </c>
      <c r="B11" s="6"/>
      <c r="C11" s="4"/>
      <c r="D11" s="4"/>
      <c r="E11" s="4"/>
      <c r="F11" s="1" t="str">
        <f>IF(C11="","",SUM(C11:D11))</f>
        <v/>
      </c>
      <c r="H11" s="74" t="str">
        <f>IF(B11="","",IF(B14="","",IF(F11="","",IF(F14="","",IF(F11&gt;F14,B11,IF(F11&lt;F14,B14,IF(AND(F11=F14,D11&gt;D14),B11,IF(E11&lt;E14,B11,B14))))))))</f>
        <v/>
      </c>
      <c r="I11" s="75"/>
    </row>
    <row r="12" spans="1:9" ht="3" customHeight="1">
      <c r="H12" s="76"/>
      <c r="I12" s="77"/>
    </row>
    <row r="13" spans="1:9" ht="24.95" customHeight="1" thickBot="1">
      <c r="B13" s="5" t="s">
        <v>0</v>
      </c>
      <c r="C13" s="5" t="s">
        <v>1</v>
      </c>
      <c r="D13" s="5" t="s">
        <v>2</v>
      </c>
      <c r="E13" s="5" t="s">
        <v>3</v>
      </c>
      <c r="F13" s="5" t="s">
        <v>4</v>
      </c>
      <c r="H13" s="78"/>
      <c r="I13" s="79"/>
    </row>
    <row r="14" spans="1:9" ht="24.95" customHeight="1">
      <c r="A14" s="3" t="s">
        <v>8</v>
      </c>
      <c r="B14" s="6"/>
      <c r="C14" s="4"/>
      <c r="D14" s="4"/>
      <c r="E14" s="4"/>
      <c r="F14" s="1" t="str">
        <f>IF(C14="","",SUM(C14:D14))</f>
        <v/>
      </c>
    </row>
    <row r="15" spans="1:9" ht="3" customHeight="1"/>
    <row r="16" spans="1:9" ht="3" customHeight="1"/>
    <row r="17" spans="1:9" ht="24.95" customHeight="1" thickBot="1">
      <c r="B17" s="5" t="s">
        <v>0</v>
      </c>
      <c r="C17" s="5" t="s">
        <v>1</v>
      </c>
      <c r="D17" s="5" t="s">
        <v>2</v>
      </c>
      <c r="E17" s="5" t="s">
        <v>3</v>
      </c>
      <c r="F17" s="5" t="s">
        <v>4</v>
      </c>
      <c r="H17" s="80" t="s">
        <v>17</v>
      </c>
      <c r="I17" s="80"/>
    </row>
    <row r="18" spans="1:9" ht="24.95" customHeight="1">
      <c r="A18" s="3" t="s">
        <v>9</v>
      </c>
      <c r="B18" s="6"/>
      <c r="C18" s="4"/>
      <c r="D18" s="4"/>
      <c r="E18" s="4"/>
      <c r="F18" s="1" t="str">
        <f>IF(C18="","",SUM(C18:D18))</f>
        <v/>
      </c>
      <c r="H18" s="74" t="str">
        <f>IF(B18="","",IF(B21="","",IF(F18="","",IF(F21="","",IF(F18&gt;F21,B18,IF(F18&lt;F21,B21,IF(AND(F18=F21,D18&gt;D21),B18,IF(E18&lt;E21,B18,B21))))))))</f>
        <v/>
      </c>
      <c r="I18" s="75"/>
    </row>
    <row r="19" spans="1:9" ht="3" customHeight="1">
      <c r="H19" s="76"/>
      <c r="I19" s="77"/>
    </row>
    <row r="20" spans="1:9" ht="24.95" customHeight="1" thickBot="1">
      <c r="B20" s="5" t="s">
        <v>0</v>
      </c>
      <c r="C20" s="5" t="s">
        <v>1</v>
      </c>
      <c r="D20" s="5" t="s">
        <v>2</v>
      </c>
      <c r="E20" s="5" t="s">
        <v>3</v>
      </c>
      <c r="F20" s="5" t="s">
        <v>4</v>
      </c>
      <c r="H20" s="78"/>
      <c r="I20" s="79"/>
    </row>
    <row r="21" spans="1:9" ht="24.95" customHeight="1">
      <c r="A21" s="3" t="s">
        <v>10</v>
      </c>
      <c r="B21" s="6"/>
      <c r="C21" s="4"/>
      <c r="D21" s="4"/>
      <c r="E21" s="4"/>
      <c r="F21" s="1" t="str">
        <f>IF(C21="","",SUM(C21:D21))</f>
        <v/>
      </c>
    </row>
    <row r="22" spans="1:9" ht="3" customHeight="1"/>
    <row r="23" spans="1:9" ht="3" customHeight="1"/>
    <row r="24" spans="1:9" ht="24.95" customHeight="1" thickBot="1">
      <c r="B24" s="5" t="s">
        <v>0</v>
      </c>
      <c r="C24" s="5" t="s">
        <v>1</v>
      </c>
      <c r="D24" s="5" t="s">
        <v>2</v>
      </c>
      <c r="E24" s="5" t="s">
        <v>3</v>
      </c>
      <c r="F24" s="5" t="s">
        <v>4</v>
      </c>
      <c r="H24" s="80" t="s">
        <v>18</v>
      </c>
      <c r="I24" s="80"/>
    </row>
    <row r="25" spans="1:9" ht="24.95" customHeight="1">
      <c r="A25" s="3" t="s">
        <v>11</v>
      </c>
      <c r="B25" s="11"/>
      <c r="C25" s="4"/>
      <c r="D25" s="4"/>
      <c r="E25" s="4"/>
      <c r="F25" s="1" t="str">
        <f>IF(C25="","",SUM(C25:D25))</f>
        <v/>
      </c>
      <c r="H25" s="74" t="str">
        <f>IF(B25="","",IF(B28="","",IF(F25="","",IF(F28="","",IF(F25&gt;F28,B25,IF(F25&lt;F28,B28,IF(AND(F25=F28,D25&gt;D28),B25,IF(E25&lt;E28,B25,B28))))))))</f>
        <v/>
      </c>
      <c r="I25" s="75"/>
    </row>
    <row r="26" spans="1:9" ht="3" customHeight="1">
      <c r="H26" s="76"/>
      <c r="I26" s="77"/>
    </row>
    <row r="27" spans="1:9" ht="24.95" customHeight="1" thickBot="1">
      <c r="B27" s="5" t="s">
        <v>0</v>
      </c>
      <c r="C27" s="5" t="s">
        <v>1</v>
      </c>
      <c r="D27" s="5" t="s">
        <v>2</v>
      </c>
      <c r="E27" s="5" t="s">
        <v>3</v>
      </c>
      <c r="F27" s="5" t="s">
        <v>4</v>
      </c>
      <c r="H27" s="78"/>
      <c r="I27" s="79"/>
    </row>
    <row r="28" spans="1:9" ht="24.95" customHeight="1">
      <c r="A28" s="3" t="s">
        <v>12</v>
      </c>
      <c r="B28" s="6"/>
      <c r="C28" s="4"/>
      <c r="D28" s="4"/>
      <c r="E28" s="4"/>
      <c r="F28" s="1" t="str">
        <f>IF(C28="","",SUM(C28:D28))</f>
        <v/>
      </c>
    </row>
  </sheetData>
  <sheetProtection sheet="1" selectLockedCells="1"/>
  <mergeCells count="8">
    <mergeCell ref="H4:I6"/>
    <mergeCell ref="H11:I13"/>
    <mergeCell ref="H18:I20"/>
    <mergeCell ref="H25:I27"/>
    <mergeCell ref="H3:I3"/>
    <mergeCell ref="H10:I10"/>
    <mergeCell ref="H17:I17"/>
    <mergeCell ref="H24:I24"/>
  </mergeCells>
  <printOptions horizontalCentered="1" verticalCentered="1"/>
  <pageMargins left="0.70866141732283472" right="0.70866141732283472" top="0.78740157480314965" bottom="1.1811023622047245" header="0.31496062992125984" footer="0.31496062992125984"/>
  <pageSetup paperSize="9" orientation="landscape" r:id="rId1"/>
  <headerFooter>
    <oddHeader>&amp;L&amp;14&amp;D&amp;C&amp;14Durchgang 1&amp;R&amp;14Starter 1-8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28"/>
  <sheetViews>
    <sheetView showGridLines="0" zoomScale="80" zoomScaleNormal="80" workbookViewId="0">
      <selection activeCell="E11" sqref="E11"/>
    </sheetView>
  </sheetViews>
  <sheetFormatPr baseColWidth="10" defaultRowHeight="15"/>
  <cols>
    <col min="1" max="1" width="11.42578125" style="3"/>
    <col min="2" max="2" width="20.28515625" customWidth="1"/>
    <col min="3" max="3" width="5.7109375" bestFit="1" customWidth="1"/>
    <col min="4" max="4" width="10.28515625" bestFit="1" customWidth="1"/>
    <col min="5" max="5" width="6.7109375" bestFit="1" customWidth="1"/>
    <col min="6" max="6" width="7.7109375" bestFit="1" customWidth="1"/>
  </cols>
  <sheetData>
    <row r="1" spans="1:9" ht="3" customHeight="1"/>
    <row r="2" spans="1:9" ht="3" customHeight="1"/>
    <row r="3" spans="1:9" ht="24.95" customHeight="1" thickBot="1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H3" s="80" t="s">
        <v>15</v>
      </c>
      <c r="I3" s="80"/>
    </row>
    <row r="4" spans="1:9" ht="24.95" customHeight="1">
      <c r="A4" s="3" t="s">
        <v>5</v>
      </c>
      <c r="B4" s="6"/>
      <c r="C4" s="4"/>
      <c r="D4" s="4"/>
      <c r="E4" s="4"/>
      <c r="F4" s="1" t="str">
        <f>IF(C4="","",SUM(C4:D4))</f>
        <v/>
      </c>
      <c r="H4" s="74" t="str">
        <f>IF(B4="","",IF(B7="","",IF(F4="","",IF(F7="","",IF(F4&gt;F7,B4,IF(F4&lt;F7,B7,IF(AND(F4=F7,D4&gt;D7),B4,IF(E4&lt;E7,B4,B7))))))))</f>
        <v/>
      </c>
      <c r="I4" s="75"/>
    </row>
    <row r="5" spans="1:9" ht="3" customHeight="1">
      <c r="G5" s="3"/>
      <c r="H5" s="76"/>
      <c r="I5" s="77"/>
    </row>
    <row r="6" spans="1:9" ht="24.95" customHeight="1" thickBot="1">
      <c r="B6" s="5" t="s">
        <v>0</v>
      </c>
      <c r="C6" s="5" t="s">
        <v>1</v>
      </c>
      <c r="D6" s="5" t="s">
        <v>2</v>
      </c>
      <c r="E6" s="5" t="s">
        <v>3</v>
      </c>
      <c r="F6" s="5" t="s">
        <v>4</v>
      </c>
      <c r="H6" s="78"/>
      <c r="I6" s="79"/>
    </row>
    <row r="7" spans="1:9" ht="24.95" customHeight="1">
      <c r="A7" s="3" t="s">
        <v>6</v>
      </c>
      <c r="B7" s="6"/>
      <c r="C7" s="4"/>
      <c r="D7" s="4"/>
      <c r="E7" s="4"/>
      <c r="F7" s="1" t="str">
        <f>IF(C7="","",SUM(C7:D7))</f>
        <v/>
      </c>
    </row>
    <row r="8" spans="1:9" ht="3" customHeight="1"/>
    <row r="9" spans="1:9" ht="3" customHeight="1"/>
    <row r="10" spans="1:9" ht="24.95" customHeight="1" thickBot="1">
      <c r="B10" s="5" t="s">
        <v>0</v>
      </c>
      <c r="C10" s="5" t="s">
        <v>1</v>
      </c>
      <c r="D10" s="5" t="s">
        <v>2</v>
      </c>
      <c r="E10" s="5" t="s">
        <v>3</v>
      </c>
      <c r="F10" s="5" t="s">
        <v>4</v>
      </c>
      <c r="H10" s="80" t="s">
        <v>16</v>
      </c>
      <c r="I10" s="80"/>
    </row>
    <row r="11" spans="1:9" ht="24.95" customHeight="1">
      <c r="A11" s="3" t="s">
        <v>7</v>
      </c>
      <c r="B11" s="6"/>
      <c r="C11" s="4"/>
      <c r="D11" s="4"/>
      <c r="E11" s="4"/>
      <c r="F11" s="1" t="str">
        <f>IF(C11="","",SUM(C11:D11))</f>
        <v/>
      </c>
      <c r="H11" s="74" t="str">
        <f>IF(B11="","",IF(B14="","",IF(F11="","",IF(F14="","",IF(F11&gt;F14,B11,IF(F11&lt;F14,B14,IF(AND(F11=F14,D11&gt;D14),B11,IF(E11&lt;E14,B11,B14))))))))</f>
        <v/>
      </c>
      <c r="I11" s="75"/>
    </row>
    <row r="12" spans="1:9" ht="3" customHeight="1">
      <c r="H12" s="76"/>
      <c r="I12" s="77"/>
    </row>
    <row r="13" spans="1:9" ht="24.95" customHeight="1" thickBot="1">
      <c r="B13" s="5" t="s">
        <v>0</v>
      </c>
      <c r="C13" s="5" t="s">
        <v>1</v>
      </c>
      <c r="D13" s="5" t="s">
        <v>2</v>
      </c>
      <c r="E13" s="5" t="s">
        <v>3</v>
      </c>
      <c r="F13" s="5" t="s">
        <v>4</v>
      </c>
      <c r="H13" s="78"/>
      <c r="I13" s="79"/>
    </row>
    <row r="14" spans="1:9" ht="24.95" customHeight="1">
      <c r="A14" s="3" t="s">
        <v>8</v>
      </c>
      <c r="B14" s="6"/>
      <c r="C14" s="4"/>
      <c r="D14" s="4"/>
      <c r="E14" s="4"/>
      <c r="F14" s="1" t="str">
        <f>IF(C14="","",SUM(C14:D14))</f>
        <v/>
      </c>
    </row>
    <row r="15" spans="1:9" ht="3" customHeight="1"/>
    <row r="16" spans="1:9" ht="3" customHeight="1"/>
    <row r="17" spans="1:9" ht="24.95" customHeight="1" thickBot="1">
      <c r="B17" s="5" t="s">
        <v>0</v>
      </c>
      <c r="C17" s="5" t="s">
        <v>1</v>
      </c>
      <c r="D17" s="5" t="s">
        <v>2</v>
      </c>
      <c r="E17" s="5" t="s">
        <v>3</v>
      </c>
      <c r="F17" s="5" t="s">
        <v>4</v>
      </c>
      <c r="H17" s="80" t="s">
        <v>17</v>
      </c>
      <c r="I17" s="80"/>
    </row>
    <row r="18" spans="1:9" ht="24.95" customHeight="1">
      <c r="A18" s="3" t="s">
        <v>9</v>
      </c>
      <c r="B18" s="6"/>
      <c r="C18" s="4"/>
      <c r="D18" s="4"/>
      <c r="E18" s="4"/>
      <c r="F18" s="1" t="str">
        <f>IF(C18="","",SUM(C18:D18))</f>
        <v/>
      </c>
      <c r="H18" s="74" t="str">
        <f>IF(B18="","",IF(B21="","",IF(F18="","",IF(F21="","",IF(F18&gt;F21,B18,IF(F18&lt;F21,B21,IF(AND(F18=F21,D18&gt;D21),B18,IF(E18&lt;E21,B18,B21))))))))</f>
        <v/>
      </c>
      <c r="I18" s="75"/>
    </row>
    <row r="19" spans="1:9" ht="3" customHeight="1">
      <c r="H19" s="76"/>
      <c r="I19" s="77"/>
    </row>
    <row r="20" spans="1:9" ht="24.95" customHeight="1" thickBot="1">
      <c r="B20" s="5" t="s">
        <v>0</v>
      </c>
      <c r="C20" s="5" t="s">
        <v>1</v>
      </c>
      <c r="D20" s="5" t="s">
        <v>2</v>
      </c>
      <c r="E20" s="5" t="s">
        <v>3</v>
      </c>
      <c r="F20" s="5" t="s">
        <v>4</v>
      </c>
      <c r="H20" s="78"/>
      <c r="I20" s="79"/>
    </row>
    <row r="21" spans="1:9" ht="24.95" customHeight="1">
      <c r="A21" s="3" t="s">
        <v>10</v>
      </c>
      <c r="B21" s="6"/>
      <c r="C21" s="4"/>
      <c r="D21" s="4"/>
      <c r="E21" s="4"/>
      <c r="F21" s="1" t="str">
        <f>IF(C21="","",SUM(C21:D21))</f>
        <v/>
      </c>
    </row>
    <row r="22" spans="1:9" ht="3" customHeight="1"/>
    <row r="23" spans="1:9" ht="3" customHeight="1"/>
    <row r="24" spans="1:9" ht="24.95" customHeight="1" thickBot="1">
      <c r="B24" s="5" t="s">
        <v>0</v>
      </c>
      <c r="C24" s="5" t="s">
        <v>1</v>
      </c>
      <c r="D24" s="5" t="s">
        <v>2</v>
      </c>
      <c r="E24" s="5" t="s">
        <v>3</v>
      </c>
      <c r="F24" s="5" t="s">
        <v>4</v>
      </c>
      <c r="H24" s="80" t="s">
        <v>18</v>
      </c>
      <c r="I24" s="80"/>
    </row>
    <row r="25" spans="1:9" ht="24.95" customHeight="1">
      <c r="A25" s="3" t="s">
        <v>11</v>
      </c>
      <c r="B25" s="6"/>
      <c r="C25" s="4"/>
      <c r="D25" s="4"/>
      <c r="E25" s="4"/>
      <c r="F25" s="1" t="str">
        <f>IF(C25="","",SUM(C25:D25))</f>
        <v/>
      </c>
      <c r="H25" s="74" t="str">
        <f>IF(B25="","",IF(B28="","",IF(F25="","",IF(F28="","",IF(F25&gt;F28,B25,IF(F25&lt;F28,B28,IF(AND(F25=F28,D25&gt;D28),B25,IF(E25&lt;E28,B25,B28))))))))</f>
        <v/>
      </c>
      <c r="I25" s="75"/>
    </row>
    <row r="26" spans="1:9" ht="3" customHeight="1">
      <c r="H26" s="76"/>
      <c r="I26" s="77"/>
    </row>
    <row r="27" spans="1:9" ht="24.95" customHeight="1" thickBot="1">
      <c r="B27" s="5" t="s">
        <v>0</v>
      </c>
      <c r="C27" s="5" t="s">
        <v>1</v>
      </c>
      <c r="D27" s="5" t="s">
        <v>2</v>
      </c>
      <c r="E27" s="5" t="s">
        <v>3</v>
      </c>
      <c r="F27" s="5" t="s">
        <v>4</v>
      </c>
      <c r="H27" s="78"/>
      <c r="I27" s="79"/>
    </row>
    <row r="28" spans="1:9" ht="24.95" customHeight="1">
      <c r="A28" s="3" t="s">
        <v>12</v>
      </c>
      <c r="B28" s="6"/>
      <c r="C28" s="4"/>
      <c r="D28" s="4"/>
      <c r="E28" s="4"/>
      <c r="F28" s="1" t="str">
        <f>IF(C28="","",SUM(C28:D28))</f>
        <v/>
      </c>
    </row>
  </sheetData>
  <sheetProtection password="C8BC" sheet="1" objects="1" scenarios="1" selectLockedCells="1"/>
  <mergeCells count="8">
    <mergeCell ref="H4:I6"/>
    <mergeCell ref="H11:I13"/>
    <mergeCell ref="H18:I20"/>
    <mergeCell ref="H25:I27"/>
    <mergeCell ref="H3:I3"/>
    <mergeCell ref="H10:I10"/>
    <mergeCell ref="H17:I17"/>
    <mergeCell ref="H24:I24"/>
  </mergeCells>
  <printOptions horizontalCentered="1" verticalCentered="1"/>
  <pageMargins left="0.70866141732283472" right="0.70866141732283472" top="0.78740157480314965" bottom="1.1811023622047245" header="0.31496062992125984" footer="0.31496062992125984"/>
  <pageSetup paperSize="9" orientation="landscape" r:id="rId1"/>
  <headerFooter>
    <oddHeader>&amp;L&amp;14&amp;D&amp;C&amp;14Durchgang 1 Teil 3&amp;R&amp;14Starter 17-24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28"/>
  <sheetViews>
    <sheetView showGridLines="0" zoomScale="80" zoomScaleNormal="80" workbookViewId="0">
      <selection activeCell="E7" sqref="E7"/>
    </sheetView>
  </sheetViews>
  <sheetFormatPr baseColWidth="10" defaultRowHeight="15"/>
  <cols>
    <col min="1" max="1" width="11.42578125" style="3"/>
    <col min="2" max="2" width="20.28515625" customWidth="1"/>
    <col min="3" max="3" width="5.7109375" bestFit="1" customWidth="1"/>
    <col min="4" max="4" width="10.28515625" bestFit="1" customWidth="1"/>
    <col min="5" max="5" width="6.7109375" bestFit="1" customWidth="1"/>
    <col min="6" max="6" width="7.7109375" bestFit="1" customWidth="1"/>
  </cols>
  <sheetData>
    <row r="1" spans="1:9" ht="3" customHeight="1"/>
    <row r="2" spans="1:9" ht="3" customHeight="1"/>
    <row r="3" spans="1:9" ht="24.95" customHeight="1" thickBot="1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H3" s="80" t="s">
        <v>15</v>
      </c>
      <c r="I3" s="80"/>
    </row>
    <row r="4" spans="1:9" ht="24.95" customHeight="1">
      <c r="A4" s="3" t="s">
        <v>5</v>
      </c>
      <c r="B4" s="6"/>
      <c r="C4" s="4"/>
      <c r="D4" s="4"/>
      <c r="E4" s="4"/>
      <c r="F4" s="1" t="str">
        <f>IF(C4="","",SUM(C4:D4))</f>
        <v/>
      </c>
      <c r="H4" s="74" t="str">
        <f>IF(B4="","",IF(B7="","",IF(F4="","",IF(F7="","",IF(F4&gt;F7,B4,IF(F4&lt;F7,B7,IF(AND(F4=F7,D4&gt;D7),B4,IF(E4&lt;E7,B4,B7))))))))</f>
        <v/>
      </c>
      <c r="I4" s="75"/>
    </row>
    <row r="5" spans="1:9" ht="3" customHeight="1">
      <c r="G5" s="3"/>
      <c r="H5" s="76"/>
      <c r="I5" s="77"/>
    </row>
    <row r="6" spans="1:9" ht="24.95" customHeight="1" thickBot="1">
      <c r="B6" s="5" t="s">
        <v>0</v>
      </c>
      <c r="C6" s="5" t="s">
        <v>1</v>
      </c>
      <c r="D6" s="5" t="s">
        <v>2</v>
      </c>
      <c r="E6" s="5" t="s">
        <v>3</v>
      </c>
      <c r="F6" s="5" t="s">
        <v>4</v>
      </c>
      <c r="H6" s="78"/>
      <c r="I6" s="79"/>
    </row>
    <row r="7" spans="1:9" ht="24.95" customHeight="1">
      <c r="A7" s="3" t="s">
        <v>6</v>
      </c>
      <c r="B7" s="6"/>
      <c r="C7" s="4"/>
      <c r="D7" s="4"/>
      <c r="E7" s="4"/>
      <c r="F7" s="1" t="str">
        <f>IF(C7="","",SUM(C7:D7))</f>
        <v/>
      </c>
    </row>
    <row r="8" spans="1:9" ht="3" customHeight="1"/>
    <row r="9" spans="1:9" ht="3" customHeight="1"/>
    <row r="10" spans="1:9" ht="24.95" customHeight="1" thickBot="1">
      <c r="B10" s="5" t="s">
        <v>0</v>
      </c>
      <c r="C10" s="5" t="s">
        <v>1</v>
      </c>
      <c r="D10" s="5" t="s">
        <v>2</v>
      </c>
      <c r="E10" s="5" t="s">
        <v>3</v>
      </c>
      <c r="F10" s="5" t="s">
        <v>4</v>
      </c>
      <c r="H10" s="80" t="s">
        <v>16</v>
      </c>
      <c r="I10" s="80"/>
    </row>
    <row r="11" spans="1:9" ht="24.95" customHeight="1">
      <c r="A11" s="3" t="s">
        <v>7</v>
      </c>
      <c r="B11" s="6"/>
      <c r="C11" s="4"/>
      <c r="D11" s="4"/>
      <c r="E11" s="4"/>
      <c r="F11" s="1" t="str">
        <f>IF(C11="","",SUM(C11:D11))</f>
        <v/>
      </c>
      <c r="H11" s="74" t="str">
        <f>IF(B11="","",IF(B14="","",IF(F11="","",IF(F14="","",IF(F11&gt;F14,B11,IF(F11&lt;F14,B14,IF(AND(F11=F14,D11&gt;D14),B11,IF(E11&lt;E14,B11,B14))))))))</f>
        <v/>
      </c>
      <c r="I11" s="75"/>
    </row>
    <row r="12" spans="1:9" ht="3" customHeight="1">
      <c r="H12" s="76"/>
      <c r="I12" s="77"/>
    </row>
    <row r="13" spans="1:9" ht="24.95" customHeight="1" thickBot="1">
      <c r="B13" s="5" t="s">
        <v>0</v>
      </c>
      <c r="C13" s="5" t="s">
        <v>1</v>
      </c>
      <c r="D13" s="5" t="s">
        <v>2</v>
      </c>
      <c r="E13" s="5" t="s">
        <v>3</v>
      </c>
      <c r="F13" s="5" t="s">
        <v>4</v>
      </c>
      <c r="H13" s="78"/>
      <c r="I13" s="79"/>
    </row>
    <row r="14" spans="1:9" ht="24.95" customHeight="1">
      <c r="A14" s="3" t="s">
        <v>8</v>
      </c>
      <c r="B14" s="6"/>
      <c r="C14" s="4"/>
      <c r="D14" s="4"/>
      <c r="E14" s="4"/>
      <c r="F14" s="1" t="str">
        <f>IF(C14="","",SUM(C14:D14))</f>
        <v/>
      </c>
    </row>
    <row r="15" spans="1:9" ht="3" customHeight="1"/>
    <row r="16" spans="1:9" ht="3" customHeight="1"/>
    <row r="17" spans="1:9" ht="24.95" customHeight="1" thickBot="1">
      <c r="B17" s="5" t="s">
        <v>0</v>
      </c>
      <c r="C17" s="5" t="s">
        <v>1</v>
      </c>
      <c r="D17" s="5" t="s">
        <v>2</v>
      </c>
      <c r="E17" s="5" t="s">
        <v>3</v>
      </c>
      <c r="F17" s="5" t="s">
        <v>4</v>
      </c>
      <c r="H17" s="80" t="s">
        <v>17</v>
      </c>
      <c r="I17" s="80"/>
    </row>
    <row r="18" spans="1:9" ht="24.95" customHeight="1">
      <c r="A18" s="3" t="s">
        <v>9</v>
      </c>
      <c r="B18" s="6"/>
      <c r="C18" s="4"/>
      <c r="D18" s="4"/>
      <c r="E18" s="4"/>
      <c r="F18" s="1" t="str">
        <f>IF(C18="","",SUM(C18:D18))</f>
        <v/>
      </c>
      <c r="H18" s="74" t="str">
        <f>IF(B18="","",IF(B21="","",IF(F18="","",IF(F21="","",IF(F18&gt;F21,B18,IF(F18&lt;F21,B21,IF(AND(F18=F21,D18&gt;D21),B18,IF(E18&lt;E21,B18,B21))))))))</f>
        <v/>
      </c>
      <c r="I18" s="75"/>
    </row>
    <row r="19" spans="1:9" ht="3" customHeight="1">
      <c r="H19" s="76"/>
      <c r="I19" s="77"/>
    </row>
    <row r="20" spans="1:9" ht="24.95" customHeight="1" thickBot="1">
      <c r="B20" s="5" t="s">
        <v>0</v>
      </c>
      <c r="C20" s="5" t="s">
        <v>1</v>
      </c>
      <c r="D20" s="5" t="s">
        <v>2</v>
      </c>
      <c r="E20" s="5" t="s">
        <v>3</v>
      </c>
      <c r="F20" s="5" t="s">
        <v>4</v>
      </c>
      <c r="H20" s="78"/>
      <c r="I20" s="79"/>
    </row>
    <row r="21" spans="1:9" ht="24.95" customHeight="1">
      <c r="A21" s="3" t="s">
        <v>10</v>
      </c>
      <c r="B21" s="6"/>
      <c r="C21" s="4"/>
      <c r="D21" s="4"/>
      <c r="E21" s="4"/>
      <c r="F21" s="1" t="str">
        <f>IF(C21="","",SUM(C21:D21))</f>
        <v/>
      </c>
    </row>
    <row r="22" spans="1:9" ht="3" customHeight="1"/>
    <row r="23" spans="1:9" ht="3" customHeight="1"/>
    <row r="24" spans="1:9" ht="24.95" customHeight="1" thickBot="1">
      <c r="B24" s="5" t="s">
        <v>0</v>
      </c>
      <c r="C24" s="5" t="s">
        <v>1</v>
      </c>
      <c r="D24" s="5" t="s">
        <v>2</v>
      </c>
      <c r="E24" s="5" t="s">
        <v>3</v>
      </c>
      <c r="F24" s="5" t="s">
        <v>4</v>
      </c>
      <c r="H24" s="80" t="s">
        <v>18</v>
      </c>
      <c r="I24" s="80"/>
    </row>
    <row r="25" spans="1:9" ht="24.95" customHeight="1">
      <c r="A25" s="3" t="s">
        <v>11</v>
      </c>
      <c r="B25" s="6"/>
      <c r="C25" s="4"/>
      <c r="D25" s="4"/>
      <c r="E25" s="4"/>
      <c r="F25" s="1" t="str">
        <f>IF(C25="","",SUM(C25:D25))</f>
        <v/>
      </c>
      <c r="H25" s="74" t="str">
        <f>IF(B25="","",IF(B28="","",IF(F25="","",IF(F28="","",IF(F25&gt;F28,B25,IF(F25&lt;F28,B28,IF(AND(F25=F28,D25&gt;D28),B25,IF(E25&lt;E28,B25,B28))))))))</f>
        <v/>
      </c>
      <c r="I25" s="75"/>
    </row>
    <row r="26" spans="1:9" ht="3" customHeight="1">
      <c r="H26" s="76"/>
      <c r="I26" s="77"/>
    </row>
    <row r="27" spans="1:9" ht="24.95" customHeight="1" thickBot="1">
      <c r="B27" s="5" t="s">
        <v>0</v>
      </c>
      <c r="C27" s="5" t="s">
        <v>1</v>
      </c>
      <c r="D27" s="5" t="s">
        <v>2</v>
      </c>
      <c r="E27" s="5" t="s">
        <v>3</v>
      </c>
      <c r="F27" s="5" t="s">
        <v>4</v>
      </c>
      <c r="H27" s="78"/>
      <c r="I27" s="79"/>
    </row>
    <row r="28" spans="1:9" ht="24.95" customHeight="1">
      <c r="A28" s="3" t="s">
        <v>12</v>
      </c>
      <c r="B28" s="6"/>
      <c r="C28" s="4"/>
      <c r="D28" s="4"/>
      <c r="E28" s="4"/>
      <c r="F28" s="1" t="str">
        <f>IF(C28="","",SUM(C28:D28))</f>
        <v/>
      </c>
    </row>
  </sheetData>
  <sheetProtection selectLockedCells="1"/>
  <mergeCells count="8">
    <mergeCell ref="H4:I6"/>
    <mergeCell ref="H11:I13"/>
    <mergeCell ref="H18:I20"/>
    <mergeCell ref="H25:I27"/>
    <mergeCell ref="H3:I3"/>
    <mergeCell ref="H10:I10"/>
    <mergeCell ref="H17:I17"/>
    <mergeCell ref="H24:I24"/>
  </mergeCells>
  <printOptions horizontalCentered="1" verticalCentered="1"/>
  <pageMargins left="0.70866141732283472" right="0.70866141732283472" top="0.78740157480314965" bottom="1.1811023622047245" header="0.31496062992125984" footer="0.31496062992125984"/>
  <pageSetup paperSize="9" orientation="landscape" r:id="rId1"/>
  <headerFooter>
    <oddHeader>&amp;L&amp;14&amp;D&amp;C&amp;14Durchgang 1 Teil 4&amp;R&amp;14Starter 25-32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30"/>
  <sheetViews>
    <sheetView showGridLines="0" zoomScale="80" zoomScaleNormal="80" workbookViewId="0">
      <selection activeCell="B7" sqref="B7"/>
    </sheetView>
  </sheetViews>
  <sheetFormatPr baseColWidth="10" defaultRowHeight="15"/>
  <cols>
    <col min="1" max="1" width="11.42578125" style="3"/>
    <col min="2" max="2" width="20.28515625" customWidth="1"/>
    <col min="3" max="3" width="5.7109375" bestFit="1" customWidth="1"/>
    <col min="4" max="4" width="10.28515625" bestFit="1" customWidth="1"/>
    <col min="5" max="5" width="6.7109375" bestFit="1" customWidth="1"/>
    <col min="6" max="6" width="7.7109375" bestFit="1" customWidth="1"/>
  </cols>
  <sheetData>
    <row r="1" spans="1:9" ht="3" customHeight="1"/>
    <row r="2" spans="1:9" ht="3" customHeight="1"/>
    <row r="3" spans="1:9" ht="24.95" customHeight="1" thickBot="1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H3" s="80" t="s">
        <v>15</v>
      </c>
      <c r="I3" s="80"/>
    </row>
    <row r="4" spans="1:9" ht="24.95" customHeight="1">
      <c r="A4" s="3" t="s">
        <v>5</v>
      </c>
      <c r="B4" s="6"/>
      <c r="C4" s="4"/>
      <c r="D4" s="4"/>
      <c r="E4" s="4"/>
      <c r="F4" s="1" t="str">
        <f>IF(C4="","",SUM(C4:D4))</f>
        <v/>
      </c>
      <c r="H4" s="74" t="str">
        <f>IF(B4="","",IF(B7="","",IF(F4="","",IF(F7="","",IF(F4&gt;F7,B4,IF(F4&lt;F7,B7,IF(AND(F4=F7,D4&gt;D7),B4,IF(E4&lt;E7,B4,B7))))))))</f>
        <v/>
      </c>
      <c r="I4" s="75"/>
    </row>
    <row r="5" spans="1:9" ht="3" customHeight="1">
      <c r="G5" s="3"/>
      <c r="H5" s="76"/>
      <c r="I5" s="77"/>
    </row>
    <row r="6" spans="1:9" ht="24.95" customHeight="1" thickBot="1">
      <c r="B6" s="5" t="s">
        <v>0</v>
      </c>
      <c r="C6" s="5" t="s">
        <v>1</v>
      </c>
      <c r="D6" s="5" t="s">
        <v>2</v>
      </c>
      <c r="E6" s="5" t="s">
        <v>3</v>
      </c>
      <c r="F6" s="5" t="s">
        <v>4</v>
      </c>
      <c r="H6" s="78"/>
      <c r="I6" s="79"/>
    </row>
    <row r="7" spans="1:9" ht="24.95" customHeight="1">
      <c r="A7" s="3" t="s">
        <v>6</v>
      </c>
      <c r="B7" s="6"/>
      <c r="C7" s="4"/>
      <c r="D7" s="4"/>
      <c r="E7" s="4"/>
      <c r="F7" s="1" t="str">
        <f>IF(C7="","",SUM(C7:D7))</f>
        <v/>
      </c>
    </row>
    <row r="8" spans="1:9" ht="3" customHeight="1"/>
    <row r="9" spans="1:9" ht="3" customHeight="1"/>
    <row r="10" spans="1:9" ht="24.95" customHeight="1" thickBot="1">
      <c r="B10" s="5" t="s">
        <v>0</v>
      </c>
      <c r="C10" s="5" t="s">
        <v>1</v>
      </c>
      <c r="D10" s="5" t="s">
        <v>2</v>
      </c>
      <c r="E10" s="5" t="s">
        <v>3</v>
      </c>
      <c r="F10" s="5" t="s">
        <v>4</v>
      </c>
      <c r="H10" s="80" t="s">
        <v>16</v>
      </c>
      <c r="I10" s="80"/>
    </row>
    <row r="11" spans="1:9" ht="24.95" customHeight="1">
      <c r="A11" s="3" t="s">
        <v>7</v>
      </c>
      <c r="B11" s="11"/>
      <c r="C11" s="4"/>
      <c r="D11" s="4"/>
      <c r="E11" s="4"/>
      <c r="F11" s="1" t="str">
        <f>IF(C11="","",SUM(C11:D11))</f>
        <v/>
      </c>
      <c r="H11" s="74" t="str">
        <f>IF(B11="","",IF(B14="","",IF(F11="","",IF(F14="","",IF(F11&gt;F14,B11,IF(F11&lt;F14,B14,IF(AND(F11=F14,D11&gt;D14),B11,IF(E11&lt;E14,B11,B14))))))))</f>
        <v/>
      </c>
      <c r="I11" s="75"/>
    </row>
    <row r="12" spans="1:9" ht="3" customHeight="1">
      <c r="H12" s="76"/>
      <c r="I12" s="77"/>
    </row>
    <row r="13" spans="1:9" ht="24.95" customHeight="1" thickBot="1">
      <c r="B13" s="5" t="s">
        <v>0</v>
      </c>
      <c r="C13" s="5" t="s">
        <v>1</v>
      </c>
      <c r="D13" s="5" t="s">
        <v>2</v>
      </c>
      <c r="E13" s="5" t="s">
        <v>3</v>
      </c>
      <c r="F13" s="5" t="s">
        <v>4</v>
      </c>
      <c r="H13" s="78"/>
      <c r="I13" s="79"/>
    </row>
    <row r="14" spans="1:9" ht="24.95" customHeight="1">
      <c r="A14" s="3" t="s">
        <v>8</v>
      </c>
      <c r="B14" s="11"/>
      <c r="C14" s="4"/>
      <c r="D14" s="4"/>
      <c r="E14" s="4"/>
      <c r="F14" s="1" t="str">
        <f>IF(C14="","",SUM(C14:D14))</f>
        <v/>
      </c>
    </row>
    <row r="15" spans="1:9" ht="3" customHeight="1">
      <c r="A15" s="8"/>
      <c r="B15" s="9"/>
      <c r="C15" s="9"/>
      <c r="D15" s="9"/>
      <c r="E15" s="9"/>
      <c r="F15" s="9"/>
      <c r="G15" s="9"/>
      <c r="H15" s="9"/>
      <c r="I15" s="9"/>
    </row>
    <row r="16" spans="1:9" ht="3" customHeight="1">
      <c r="A16" s="8"/>
      <c r="B16" s="9"/>
      <c r="C16" s="9"/>
      <c r="D16" s="9"/>
      <c r="E16" s="9"/>
      <c r="F16" s="9"/>
      <c r="G16" s="9"/>
      <c r="H16" s="9"/>
      <c r="I16" s="9"/>
    </row>
    <row r="17" spans="1:9" ht="24.95" customHeight="1" thickBot="1">
      <c r="B17" s="5" t="s">
        <v>0</v>
      </c>
      <c r="C17" s="5" t="s">
        <v>1</v>
      </c>
      <c r="D17" s="5" t="s">
        <v>2</v>
      </c>
      <c r="E17" s="5" t="s">
        <v>3</v>
      </c>
      <c r="F17" s="5" t="s">
        <v>4</v>
      </c>
      <c r="H17" s="80" t="s">
        <v>17</v>
      </c>
      <c r="I17" s="80"/>
    </row>
    <row r="18" spans="1:9" ht="24.95" customHeight="1">
      <c r="A18" s="3" t="s">
        <v>5</v>
      </c>
      <c r="B18" s="6"/>
      <c r="C18" s="4"/>
      <c r="D18" s="4"/>
      <c r="E18" s="4"/>
      <c r="F18" s="1" t="str">
        <f>IF(C18="","",SUM(C18:D18))</f>
        <v/>
      </c>
      <c r="H18" s="74" t="str">
        <f>IF(B18="","",IF(B21="","",IF(F18="","",IF(F21="","",IF(F18&gt;F21,B18,IF(F18&lt;F21,B21,IF(AND(F18=F21,D18&gt;D21),B18,IF(E18&lt;E21,B18,B21))))))))</f>
        <v/>
      </c>
      <c r="I18" s="75"/>
    </row>
    <row r="19" spans="1:9" ht="3" customHeight="1">
      <c r="H19" s="76"/>
      <c r="I19" s="77"/>
    </row>
    <row r="20" spans="1:9" ht="24.95" customHeight="1" thickBot="1">
      <c r="B20" s="5" t="s">
        <v>0</v>
      </c>
      <c r="C20" s="5" t="s">
        <v>1</v>
      </c>
      <c r="D20" s="5" t="s">
        <v>2</v>
      </c>
      <c r="E20" s="5" t="s">
        <v>3</v>
      </c>
      <c r="F20" s="5" t="s">
        <v>4</v>
      </c>
      <c r="H20" s="78"/>
      <c r="I20" s="79"/>
    </row>
    <row r="21" spans="1:9" ht="24.95" customHeight="1">
      <c r="A21" s="3" t="s">
        <v>6</v>
      </c>
      <c r="B21" s="6"/>
      <c r="C21" s="4"/>
      <c r="D21" s="4"/>
      <c r="E21" s="4"/>
      <c r="F21" s="1" t="str">
        <f>IF(C21="","",SUM(C21:D21))</f>
        <v/>
      </c>
    </row>
    <row r="22" spans="1:9" ht="3" customHeight="1"/>
    <row r="23" spans="1:9" ht="3" customHeight="1"/>
    <row r="24" spans="1:9" ht="24.95" customHeight="1" thickBot="1">
      <c r="B24" s="5" t="s">
        <v>0</v>
      </c>
      <c r="C24" s="5" t="s">
        <v>1</v>
      </c>
      <c r="D24" s="5" t="s">
        <v>2</v>
      </c>
      <c r="E24" s="5" t="s">
        <v>3</v>
      </c>
      <c r="F24" s="5" t="s">
        <v>4</v>
      </c>
      <c r="H24" s="80" t="s">
        <v>18</v>
      </c>
      <c r="I24" s="80"/>
    </row>
    <row r="25" spans="1:9" ht="24.95" customHeight="1">
      <c r="A25" s="3" t="s">
        <v>7</v>
      </c>
      <c r="B25" s="6"/>
      <c r="C25" s="4"/>
      <c r="D25" s="4"/>
      <c r="E25" s="4"/>
      <c r="F25" s="1" t="str">
        <f>IF(C25="","",SUM(C25:D25))</f>
        <v/>
      </c>
      <c r="H25" s="74" t="str">
        <f>IF(B25="","",IF(B28="","",IF(F25="","",IF(F28="","",IF(F25&gt;F28,B25,IF(F25&lt;F28,B28,IF(AND(F25=F28,D25&gt;D28),B25,IF(E25&lt;E28,B25,B28))))))))</f>
        <v/>
      </c>
      <c r="I25" s="75"/>
    </row>
    <row r="26" spans="1:9" ht="3" customHeight="1">
      <c r="H26" s="76"/>
      <c r="I26" s="77"/>
    </row>
    <row r="27" spans="1:9" ht="24.95" customHeight="1" thickBot="1">
      <c r="B27" s="5" t="s">
        <v>0</v>
      </c>
      <c r="C27" s="5" t="s">
        <v>1</v>
      </c>
      <c r="D27" s="5" t="s">
        <v>2</v>
      </c>
      <c r="E27" s="5" t="s">
        <v>3</v>
      </c>
      <c r="F27" s="5" t="s">
        <v>4</v>
      </c>
      <c r="H27" s="78"/>
      <c r="I27" s="79"/>
    </row>
    <row r="28" spans="1:9" ht="24.95" customHeight="1">
      <c r="A28" s="3" t="s">
        <v>8</v>
      </c>
      <c r="B28" s="6"/>
      <c r="C28" s="4"/>
      <c r="D28" s="4"/>
      <c r="E28" s="4"/>
      <c r="F28" s="1" t="str">
        <f>IF(C28="","",SUM(C28:D28))</f>
        <v/>
      </c>
    </row>
    <row r="30" spans="1:9">
      <c r="B30" s="10" t="s">
        <v>23</v>
      </c>
      <c r="C30" s="10"/>
      <c r="D30" s="10"/>
      <c r="E30" s="10"/>
    </row>
  </sheetData>
  <sheetProtection password="DFAF" sheet="1" objects="1" scenarios="1" selectLockedCells="1"/>
  <mergeCells count="8">
    <mergeCell ref="H4:I6"/>
    <mergeCell ref="H11:I13"/>
    <mergeCell ref="H18:I20"/>
    <mergeCell ref="H25:I27"/>
    <mergeCell ref="H3:I3"/>
    <mergeCell ref="H10:I10"/>
    <mergeCell ref="H17:I17"/>
    <mergeCell ref="H24:I24"/>
  </mergeCells>
  <printOptions horizontalCentered="1" verticalCentered="1"/>
  <pageMargins left="0.70866141732283472" right="0.70866141732283472" top="0.78740157480314965" bottom="1.1811023622047245" header="0.31496062992125984" footer="0.31496062992125984"/>
  <pageSetup paperSize="9" orientation="landscape" r:id="rId1"/>
  <headerFooter>
    <oddHeader>&amp;L&amp;14&amp;D&amp;C&amp;14Achtelfinale Teil 1&amp;R&amp;14Starter 1-8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30"/>
  <sheetViews>
    <sheetView showGridLines="0" zoomScale="80" zoomScaleNormal="80" workbookViewId="0">
      <selection activeCell="B28" sqref="B28:E28"/>
    </sheetView>
  </sheetViews>
  <sheetFormatPr baseColWidth="10" defaultRowHeight="15"/>
  <cols>
    <col min="1" max="1" width="11.42578125" style="3"/>
    <col min="2" max="2" width="20.28515625" customWidth="1"/>
    <col min="3" max="3" width="5.7109375" bestFit="1" customWidth="1"/>
    <col min="4" max="4" width="10.28515625" bestFit="1" customWidth="1"/>
    <col min="5" max="5" width="6.7109375" bestFit="1" customWidth="1"/>
    <col min="6" max="6" width="7.7109375" bestFit="1" customWidth="1"/>
  </cols>
  <sheetData>
    <row r="1" spans="1:9" ht="3" customHeight="1"/>
    <row r="2" spans="1:9" ht="3" customHeight="1"/>
    <row r="3" spans="1:9" ht="24.95" customHeight="1" thickBot="1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H3" s="80" t="s">
        <v>15</v>
      </c>
      <c r="I3" s="80"/>
    </row>
    <row r="4" spans="1:9" ht="24.95" customHeight="1">
      <c r="A4" s="3" t="s">
        <v>5</v>
      </c>
      <c r="B4" s="6"/>
      <c r="C4" s="4"/>
      <c r="D4" s="4"/>
      <c r="E4" s="4"/>
      <c r="F4" s="1" t="str">
        <f>IF(C4="","",SUM(C4:D4))</f>
        <v/>
      </c>
      <c r="H4" s="74" t="str">
        <f>IF(B4="","",IF(B7="","",IF(F4="","",IF(F7="","",IF(F4&gt;F7,B4,IF(F4&lt;F7,B7,IF(AND(F4=F7,D4&gt;D7),B4,IF(E4&lt;E7,B4,B7))))))))</f>
        <v/>
      </c>
      <c r="I4" s="75"/>
    </row>
    <row r="5" spans="1:9" ht="3" customHeight="1">
      <c r="G5" s="3"/>
      <c r="H5" s="76"/>
      <c r="I5" s="77"/>
    </row>
    <row r="6" spans="1:9" ht="24.95" customHeight="1" thickBot="1">
      <c r="B6" s="5" t="s">
        <v>0</v>
      </c>
      <c r="C6" s="5" t="s">
        <v>1</v>
      </c>
      <c r="D6" s="5" t="s">
        <v>2</v>
      </c>
      <c r="E6" s="5" t="s">
        <v>3</v>
      </c>
      <c r="F6" s="5" t="s">
        <v>4</v>
      </c>
      <c r="H6" s="78"/>
      <c r="I6" s="79"/>
    </row>
    <row r="7" spans="1:9" ht="24.95" customHeight="1">
      <c r="A7" s="3" t="s">
        <v>6</v>
      </c>
      <c r="B7" s="6"/>
      <c r="C7" s="4"/>
      <c r="D7" s="4"/>
      <c r="E7" s="4"/>
      <c r="F7" s="1" t="str">
        <f>IF(C7="","",SUM(C7:D7))</f>
        <v/>
      </c>
    </row>
    <row r="8" spans="1:9" ht="3" customHeight="1"/>
    <row r="9" spans="1:9" ht="3" customHeight="1"/>
    <row r="10" spans="1:9" ht="24.95" customHeight="1" thickBot="1">
      <c r="B10" s="5" t="s">
        <v>0</v>
      </c>
      <c r="C10" s="5" t="s">
        <v>1</v>
      </c>
      <c r="D10" s="5" t="s">
        <v>2</v>
      </c>
      <c r="E10" s="5" t="s">
        <v>3</v>
      </c>
      <c r="F10" s="5" t="s">
        <v>4</v>
      </c>
      <c r="H10" s="80" t="s">
        <v>16</v>
      </c>
      <c r="I10" s="80"/>
    </row>
    <row r="11" spans="1:9" ht="24.95" customHeight="1">
      <c r="A11" s="3" t="s">
        <v>7</v>
      </c>
      <c r="B11" s="6"/>
      <c r="C11" s="4"/>
      <c r="D11" s="4"/>
      <c r="E11" s="4"/>
      <c r="F11" s="1" t="str">
        <f>IF(C11="","",SUM(C11:D11))</f>
        <v/>
      </c>
      <c r="H11" s="74" t="str">
        <f>IF(B11="","",IF(B14="","",IF(F11="","",IF(F14="","",IF(F11&gt;F14,B11,IF(F11&lt;F14,B14,IF(AND(F11=F14,D11&gt;D14),B11,IF(E11&lt;E14,B11,B14))))))))</f>
        <v/>
      </c>
      <c r="I11" s="75"/>
    </row>
    <row r="12" spans="1:9" ht="3" customHeight="1">
      <c r="H12" s="76"/>
      <c r="I12" s="77"/>
    </row>
    <row r="13" spans="1:9" ht="24.95" customHeight="1" thickBot="1">
      <c r="B13" s="5" t="s">
        <v>0</v>
      </c>
      <c r="C13" s="5" t="s">
        <v>1</v>
      </c>
      <c r="D13" s="5" t="s">
        <v>2</v>
      </c>
      <c r="E13" s="5" t="s">
        <v>3</v>
      </c>
      <c r="F13" s="5" t="s">
        <v>4</v>
      </c>
      <c r="H13" s="78"/>
      <c r="I13" s="79"/>
    </row>
    <row r="14" spans="1:9" ht="24.95" customHeight="1">
      <c r="A14" s="3" t="s">
        <v>8</v>
      </c>
      <c r="B14" s="6" t="s">
        <v>24</v>
      </c>
      <c r="C14" s="4"/>
      <c r="D14" s="4"/>
      <c r="E14" s="4"/>
      <c r="F14" s="1" t="str">
        <f>IF(C14="","",SUM(C14:D14))</f>
        <v/>
      </c>
    </row>
    <row r="15" spans="1:9" ht="3" customHeight="1">
      <c r="A15" s="8"/>
      <c r="B15" s="9"/>
      <c r="C15" s="9"/>
      <c r="D15" s="9"/>
      <c r="E15" s="9"/>
      <c r="F15" s="9"/>
      <c r="G15" s="9"/>
      <c r="H15" s="9"/>
      <c r="I15" s="9"/>
    </row>
    <row r="16" spans="1:9" ht="3" customHeight="1">
      <c r="A16" s="8"/>
      <c r="B16" s="9"/>
      <c r="C16" s="9"/>
      <c r="D16" s="9"/>
      <c r="E16" s="9"/>
      <c r="F16" s="9"/>
      <c r="G16" s="9"/>
      <c r="H16" s="9"/>
      <c r="I16" s="9"/>
    </row>
    <row r="17" spans="1:9" ht="24.95" customHeight="1" thickBot="1">
      <c r="B17" s="5" t="s">
        <v>0</v>
      </c>
      <c r="C17" s="5" t="s">
        <v>1</v>
      </c>
      <c r="D17" s="5" t="s">
        <v>2</v>
      </c>
      <c r="E17" s="5" t="s">
        <v>3</v>
      </c>
      <c r="F17" s="5" t="s">
        <v>4</v>
      </c>
      <c r="H17" s="80" t="s">
        <v>17</v>
      </c>
      <c r="I17" s="80"/>
    </row>
    <row r="18" spans="1:9" ht="24.95" customHeight="1">
      <c r="A18" s="3" t="s">
        <v>5</v>
      </c>
      <c r="B18" s="11"/>
      <c r="C18" s="4"/>
      <c r="D18" s="4"/>
      <c r="E18" s="4"/>
      <c r="F18" s="1" t="str">
        <f>IF(C18="","",SUM(C18:D18))</f>
        <v/>
      </c>
      <c r="H18" s="74" t="str">
        <f>IF(B18="","",IF(B21="","",IF(F18="","",IF(F21="","",IF(F18&gt;F21,B18,IF(F18&lt;F21,B21,IF(AND(F18=F21,D18&gt;D21),B18,IF(E18&lt;E21,B18,B21))))))))</f>
        <v/>
      </c>
      <c r="I18" s="75"/>
    </row>
    <row r="19" spans="1:9" ht="3" customHeight="1">
      <c r="H19" s="76"/>
      <c r="I19" s="77"/>
    </row>
    <row r="20" spans="1:9" ht="24.95" customHeight="1" thickBot="1">
      <c r="B20" s="5" t="s">
        <v>0</v>
      </c>
      <c r="C20" s="5" t="s">
        <v>1</v>
      </c>
      <c r="D20" s="5" t="s">
        <v>2</v>
      </c>
      <c r="E20" s="5" t="s">
        <v>3</v>
      </c>
      <c r="F20" s="5" t="s">
        <v>4</v>
      </c>
      <c r="H20" s="78"/>
      <c r="I20" s="79"/>
    </row>
    <row r="21" spans="1:9" ht="24.95" customHeight="1">
      <c r="A21" s="3" t="s">
        <v>6</v>
      </c>
      <c r="B21" s="6"/>
      <c r="C21" s="4"/>
      <c r="D21" s="4"/>
      <c r="E21" s="4"/>
      <c r="F21" s="1" t="str">
        <f>IF(C21="","",SUM(C21:D21))</f>
        <v/>
      </c>
    </row>
    <row r="22" spans="1:9" ht="3" customHeight="1"/>
    <row r="23" spans="1:9" ht="3" customHeight="1"/>
    <row r="24" spans="1:9" ht="24.95" customHeight="1" thickBot="1">
      <c r="B24" s="5" t="s">
        <v>0</v>
      </c>
      <c r="C24" s="5" t="s">
        <v>1</v>
      </c>
      <c r="D24" s="5" t="s">
        <v>2</v>
      </c>
      <c r="E24" s="5" t="s">
        <v>3</v>
      </c>
      <c r="F24" s="5" t="s">
        <v>4</v>
      </c>
      <c r="H24" s="80" t="s">
        <v>18</v>
      </c>
      <c r="I24" s="80"/>
    </row>
    <row r="25" spans="1:9" ht="24.95" customHeight="1">
      <c r="A25" s="3" t="s">
        <v>7</v>
      </c>
      <c r="B25" s="11"/>
      <c r="C25" s="4"/>
      <c r="D25" s="4"/>
      <c r="E25" s="4"/>
      <c r="F25" s="1" t="str">
        <f>IF(C25="","",SUM(C25:D25))</f>
        <v/>
      </c>
      <c r="H25" s="74" t="str">
        <f>IF(B25="","",IF(B28="","",IF(F25="","",IF(F28="","",IF(F25&gt;F28,B25,IF(F25&lt;F28,B28,IF(AND(F25=F28,D25&gt;D28),B25,IF(E25&lt;E28,B25,B28))))))))</f>
        <v/>
      </c>
      <c r="I25" s="75"/>
    </row>
    <row r="26" spans="1:9" ht="3" customHeight="1">
      <c r="H26" s="76"/>
      <c r="I26" s="77"/>
    </row>
    <row r="27" spans="1:9" ht="24.95" customHeight="1" thickBot="1">
      <c r="B27" s="5" t="s">
        <v>0</v>
      </c>
      <c r="C27" s="5" t="s">
        <v>1</v>
      </c>
      <c r="D27" s="5" t="s">
        <v>2</v>
      </c>
      <c r="E27" s="5" t="s">
        <v>3</v>
      </c>
      <c r="F27" s="5" t="s">
        <v>4</v>
      </c>
      <c r="H27" s="78"/>
      <c r="I27" s="79"/>
    </row>
    <row r="28" spans="1:9" ht="24.95" customHeight="1">
      <c r="A28" s="3" t="s">
        <v>8</v>
      </c>
      <c r="B28" s="6"/>
      <c r="C28" s="4"/>
      <c r="D28" s="4"/>
      <c r="E28" s="4"/>
      <c r="F28" s="1" t="str">
        <f>IF(C28="","",SUM(C28:D28))</f>
        <v/>
      </c>
    </row>
    <row r="30" spans="1:9">
      <c r="B30" s="10" t="s">
        <v>23</v>
      </c>
      <c r="C30" s="10"/>
      <c r="D30" s="10"/>
      <c r="E30" s="10"/>
    </row>
  </sheetData>
  <sheetProtection password="DFAF" sheet="1" objects="1" scenarios="1" selectLockedCells="1"/>
  <mergeCells count="8">
    <mergeCell ref="H4:I6"/>
    <mergeCell ref="H11:I13"/>
    <mergeCell ref="H18:I20"/>
    <mergeCell ref="H25:I27"/>
    <mergeCell ref="H3:I3"/>
    <mergeCell ref="H10:I10"/>
    <mergeCell ref="H17:I17"/>
    <mergeCell ref="H24:I24"/>
  </mergeCells>
  <printOptions horizontalCentered="1" verticalCentered="1"/>
  <pageMargins left="0.70866141732283472" right="0.70866141732283472" top="0.78740157480314965" bottom="1.1811023622047245" header="0.31496062992125984" footer="0.31496062992125984"/>
  <pageSetup paperSize="9" orientation="landscape" r:id="rId1"/>
  <headerFooter>
    <oddHeader>&amp;L&amp;14&amp;D&amp;C&amp;14Achtelfinale Teil 2&amp;R&amp;14Starter 9-16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28"/>
  <sheetViews>
    <sheetView showGridLines="0" zoomScale="80" zoomScaleNormal="80" workbookViewId="0">
      <selection activeCell="B18" sqref="B18"/>
    </sheetView>
  </sheetViews>
  <sheetFormatPr baseColWidth="10" defaultRowHeight="15"/>
  <cols>
    <col min="1" max="1" width="11.42578125" style="3"/>
    <col min="2" max="2" width="20.28515625" customWidth="1"/>
    <col min="3" max="3" width="5.7109375" bestFit="1" customWidth="1"/>
    <col min="4" max="4" width="10.28515625" bestFit="1" customWidth="1"/>
    <col min="5" max="5" width="6.7109375" bestFit="1" customWidth="1"/>
    <col min="6" max="6" width="7.7109375" bestFit="1" customWidth="1"/>
  </cols>
  <sheetData>
    <row r="1" spans="1:11" ht="3" customHeight="1"/>
    <row r="2" spans="1:11" ht="3" customHeight="1"/>
    <row r="3" spans="1:11" ht="24.95" customHeight="1" thickBot="1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H3" s="80" t="s">
        <v>15</v>
      </c>
      <c r="I3" s="80"/>
    </row>
    <row r="4" spans="1:11" ht="24.95" customHeight="1">
      <c r="A4" s="3" t="s">
        <v>5</v>
      </c>
      <c r="B4" s="6"/>
      <c r="C4" s="4"/>
      <c r="D4" s="4"/>
      <c r="E4" s="4"/>
      <c r="F4" s="1" t="str">
        <f>IF(C4="","",SUM(C4:D4))</f>
        <v/>
      </c>
      <c r="H4" s="74" t="str">
        <f>IF(B4="","",IF(B7="","",IF(F4="","",IF(F7="","",IF(F4&gt;F7,B4,IF(F4&lt;F7,B7,IF(AND(F4=F7,D4&gt;D7),B4,IF(E4&lt;E7,B4,B7))))))))</f>
        <v/>
      </c>
      <c r="I4" s="75"/>
    </row>
    <row r="5" spans="1:11" ht="3" customHeight="1">
      <c r="G5" s="3"/>
      <c r="H5" s="76"/>
      <c r="I5" s="77"/>
    </row>
    <row r="6" spans="1:11" ht="24.95" customHeight="1" thickBot="1">
      <c r="B6" s="5" t="s">
        <v>0</v>
      </c>
      <c r="C6" s="5" t="s">
        <v>1</v>
      </c>
      <c r="D6" s="5" t="s">
        <v>2</v>
      </c>
      <c r="E6" s="5" t="s">
        <v>3</v>
      </c>
      <c r="F6" s="5" t="s">
        <v>4</v>
      </c>
      <c r="H6" s="78"/>
      <c r="I6" s="79"/>
    </row>
    <row r="7" spans="1:11" ht="24.95" customHeight="1">
      <c r="A7" s="3" t="s">
        <v>6</v>
      </c>
      <c r="B7" s="6"/>
      <c r="C7" s="4"/>
      <c r="D7" s="4"/>
      <c r="E7" s="4"/>
      <c r="F7" s="1" t="str">
        <f>IF(C7="","",SUM(C7:D7))</f>
        <v/>
      </c>
    </row>
    <row r="8" spans="1:11" ht="3" customHeight="1"/>
    <row r="9" spans="1:11" ht="3" customHeight="1"/>
    <row r="10" spans="1:11" ht="24.95" customHeight="1" thickBot="1">
      <c r="B10" s="5" t="s">
        <v>0</v>
      </c>
      <c r="C10" s="5" t="s">
        <v>1</v>
      </c>
      <c r="D10" s="5" t="s">
        <v>2</v>
      </c>
      <c r="E10" s="5" t="s">
        <v>3</v>
      </c>
      <c r="F10" s="5" t="s">
        <v>4</v>
      </c>
      <c r="H10" s="80" t="s">
        <v>16</v>
      </c>
      <c r="I10" s="80"/>
    </row>
    <row r="11" spans="1:11" ht="24.95" customHeight="1">
      <c r="A11" s="3" t="s">
        <v>7</v>
      </c>
      <c r="B11" s="6"/>
      <c r="C11" s="4"/>
      <c r="D11" s="4"/>
      <c r="E11" s="4"/>
      <c r="F11" s="1" t="str">
        <f>IF(C11="","",SUM(C11:D11))</f>
        <v/>
      </c>
      <c r="H11" s="74" t="str">
        <f>IF(B11="","",IF(B14="","",IF(F11="","",IF(F14="","",IF(F11&gt;F14,B11,IF(F11&lt;F14,B14,IF(AND(F11=F14,D11&gt;D14),B11,IF(E11&lt;E14,B11,B14))))))))</f>
        <v/>
      </c>
      <c r="I11" s="75"/>
      <c r="J11" s="12"/>
      <c r="K11" s="13"/>
    </row>
    <row r="12" spans="1:11" ht="3" customHeight="1">
      <c r="H12" s="76"/>
      <c r="I12" s="77"/>
      <c r="J12" s="13"/>
      <c r="K12" s="13"/>
    </row>
    <row r="13" spans="1:11" ht="24.95" customHeight="1" thickBot="1">
      <c r="B13" s="5" t="s">
        <v>0</v>
      </c>
      <c r="C13" s="5" t="s">
        <v>1</v>
      </c>
      <c r="D13" s="5" t="s">
        <v>2</v>
      </c>
      <c r="E13" s="5" t="s">
        <v>3</v>
      </c>
      <c r="F13" s="5" t="s">
        <v>4</v>
      </c>
      <c r="H13" s="78"/>
      <c r="I13" s="79"/>
      <c r="J13" s="14"/>
      <c r="K13" s="13"/>
    </row>
    <row r="14" spans="1:11" ht="24.95" customHeight="1">
      <c r="A14" s="3" t="s">
        <v>8</v>
      </c>
      <c r="B14" s="6"/>
      <c r="C14" s="4"/>
      <c r="D14" s="4"/>
      <c r="E14" s="4"/>
      <c r="F14" s="1" t="str">
        <f>IF(C14="","",SUM(C14:D14))</f>
        <v/>
      </c>
    </row>
    <row r="15" spans="1:11" ht="3" customHeight="1">
      <c r="A15" s="8"/>
      <c r="B15" s="9"/>
      <c r="C15" s="9"/>
      <c r="D15" s="9"/>
      <c r="E15" s="9"/>
      <c r="F15" s="9"/>
      <c r="G15" s="9"/>
      <c r="H15" s="9"/>
      <c r="I15" s="9"/>
    </row>
    <row r="16" spans="1:11" ht="3" customHeight="1">
      <c r="A16" s="8"/>
      <c r="B16" s="9"/>
      <c r="C16" s="9"/>
      <c r="D16" s="9"/>
      <c r="E16" s="9"/>
      <c r="F16" s="9"/>
      <c r="G16" s="9"/>
      <c r="H16" s="9"/>
      <c r="I16" s="9"/>
    </row>
    <row r="17" spans="1:9" ht="24.95" customHeight="1" thickBot="1">
      <c r="B17" s="5" t="s">
        <v>0</v>
      </c>
      <c r="C17" s="5" t="s">
        <v>1</v>
      </c>
      <c r="D17" s="5" t="s">
        <v>2</v>
      </c>
      <c r="E17" s="5" t="s">
        <v>3</v>
      </c>
      <c r="F17" s="5" t="s">
        <v>4</v>
      </c>
      <c r="H17" s="80" t="s">
        <v>17</v>
      </c>
      <c r="I17" s="80"/>
    </row>
    <row r="18" spans="1:9" ht="24.95" customHeight="1">
      <c r="A18" s="3" t="s">
        <v>5</v>
      </c>
      <c r="B18" s="6"/>
      <c r="C18" s="4"/>
      <c r="D18" s="4"/>
      <c r="E18" s="4"/>
      <c r="F18" s="1" t="str">
        <f>IF(C18="","",SUM(C18:D18))</f>
        <v/>
      </c>
      <c r="H18" s="74" t="str">
        <f>IF(B18="","",IF(B21="","",IF(F18="","",IF(F21="","",IF(F18&gt;F21,B18,IF(F18&lt;F21,B21,IF(AND(F18=F21,D18&gt;D21),B18,IF(E18&lt;E21,B18,B21))))))))</f>
        <v/>
      </c>
      <c r="I18" s="75"/>
    </row>
    <row r="19" spans="1:9" ht="3" customHeight="1">
      <c r="H19" s="76"/>
      <c r="I19" s="77"/>
    </row>
    <row r="20" spans="1:9" ht="24.95" customHeight="1" thickBot="1">
      <c r="B20" s="5" t="s">
        <v>0</v>
      </c>
      <c r="C20" s="5" t="s">
        <v>1</v>
      </c>
      <c r="D20" s="5" t="s">
        <v>2</v>
      </c>
      <c r="E20" s="5" t="s">
        <v>3</v>
      </c>
      <c r="F20" s="5" t="s">
        <v>4</v>
      </c>
      <c r="H20" s="78"/>
      <c r="I20" s="79"/>
    </row>
    <row r="21" spans="1:9" ht="24.95" customHeight="1">
      <c r="A21" s="3" t="s">
        <v>6</v>
      </c>
      <c r="B21" s="6"/>
      <c r="C21" s="4"/>
      <c r="D21" s="4"/>
      <c r="E21" s="4"/>
      <c r="F21" s="1" t="str">
        <f>IF(C21="","",SUM(C21:D21))</f>
        <v/>
      </c>
    </row>
    <row r="22" spans="1:9" ht="3" customHeight="1"/>
    <row r="23" spans="1:9" ht="3" customHeight="1"/>
    <row r="24" spans="1:9" ht="24.95" customHeight="1" thickBot="1">
      <c r="B24" s="5" t="s">
        <v>0</v>
      </c>
      <c r="C24" s="5" t="s">
        <v>1</v>
      </c>
      <c r="D24" s="5" t="s">
        <v>2</v>
      </c>
      <c r="E24" s="5" t="s">
        <v>3</v>
      </c>
      <c r="F24" s="5" t="s">
        <v>4</v>
      </c>
      <c r="H24" s="80" t="s">
        <v>18</v>
      </c>
      <c r="I24" s="80"/>
    </row>
    <row r="25" spans="1:9" ht="24.95" customHeight="1">
      <c r="A25" s="3" t="s">
        <v>7</v>
      </c>
      <c r="B25" s="6"/>
      <c r="C25" s="4"/>
      <c r="D25" s="4"/>
      <c r="E25" s="4"/>
      <c r="F25" s="1" t="str">
        <f>IF(C25="","",SUM(C25:D25))</f>
        <v/>
      </c>
      <c r="H25" s="74" t="str">
        <f>IF(B25="","",IF(B28="","",IF(F25="","",IF(F28="","",IF(F25&gt;F28,B25,IF(F25&lt;F28,B28,IF(AND(F25=F28,D25&gt;D28),B25,IF(E25&lt;E28,B25,B28))))))))</f>
        <v/>
      </c>
      <c r="I25" s="75"/>
    </row>
    <row r="26" spans="1:9" ht="3" customHeight="1">
      <c r="H26" s="76"/>
      <c r="I26" s="77"/>
    </row>
    <row r="27" spans="1:9" ht="24.95" customHeight="1" thickBot="1">
      <c r="B27" s="5" t="s">
        <v>0</v>
      </c>
      <c r="C27" s="5" t="s">
        <v>1</v>
      </c>
      <c r="D27" s="5" t="s">
        <v>2</v>
      </c>
      <c r="E27" s="5" t="s">
        <v>3</v>
      </c>
      <c r="F27" s="5" t="s">
        <v>4</v>
      </c>
      <c r="H27" s="78"/>
      <c r="I27" s="79"/>
    </row>
    <row r="28" spans="1:9" ht="24.95" customHeight="1">
      <c r="A28" s="3" t="s">
        <v>8</v>
      </c>
      <c r="B28" s="6"/>
      <c r="C28" s="4"/>
      <c r="D28" s="4"/>
      <c r="E28" s="4"/>
      <c r="F28" s="1" t="str">
        <f>IF(C28="","",SUM(C28:D28))</f>
        <v/>
      </c>
    </row>
  </sheetData>
  <sheetProtection password="DFAF" sheet="1" objects="1" scenarios="1" selectLockedCells="1"/>
  <mergeCells count="8">
    <mergeCell ref="H3:I3"/>
    <mergeCell ref="H4:I6"/>
    <mergeCell ref="H11:I13"/>
    <mergeCell ref="H18:I20"/>
    <mergeCell ref="H25:I27"/>
    <mergeCell ref="H24:I24"/>
    <mergeCell ref="H17:I17"/>
    <mergeCell ref="H10:I10"/>
  </mergeCells>
  <printOptions horizontalCentered="1" verticalCentered="1"/>
  <pageMargins left="0.70866141732283472" right="0.70866141732283472" top="0.78740157480314965" bottom="1.1811023622047245" header="0.31496062992125984" footer="0.31496062992125984"/>
  <pageSetup paperSize="9" orientation="landscape" r:id="rId1"/>
  <headerFooter>
    <oddHeader>&amp;L&amp;14&amp;D&amp;C&amp;14Viertelfinale&amp;R&amp;14Starter 1-8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3"/>
  <sheetViews>
    <sheetView showGridLines="0" tabSelected="1" topLeftCell="B1" zoomScale="160" zoomScaleNormal="160" workbookViewId="0">
      <selection activeCell="B1" sqref="B1:I13"/>
    </sheetView>
  </sheetViews>
  <sheetFormatPr baseColWidth="10" defaultRowHeight="15"/>
  <cols>
    <col min="2" max="2" width="20.28515625" customWidth="1"/>
    <col min="3" max="3" width="5.7109375" bestFit="1" customWidth="1"/>
    <col min="4" max="4" width="10.28515625" bestFit="1" customWidth="1"/>
    <col min="5" max="5" width="6.7109375" bestFit="1" customWidth="1"/>
    <col min="6" max="6" width="7.7109375" bestFit="1" customWidth="1"/>
    <col min="7" max="7" width="3.7109375" customWidth="1"/>
    <col min="8" max="8" width="19.7109375" customWidth="1"/>
    <col min="9" max="9" width="36.28515625" customWidth="1"/>
  </cols>
  <sheetData>
    <row r="1" spans="1:9" ht="62.25" thickBot="1">
      <c r="B1" s="18" t="s">
        <v>31</v>
      </c>
      <c r="C1" s="19"/>
      <c r="D1" s="19"/>
      <c r="E1" s="19"/>
      <c r="F1" s="19"/>
      <c r="H1" s="89" t="s">
        <v>40</v>
      </c>
      <c r="I1" s="90"/>
    </row>
    <row r="3" spans="1:9" ht="24.95" customHeight="1" thickBot="1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</row>
    <row r="4" spans="1:9" ht="24.95" customHeight="1" thickBot="1">
      <c r="A4" s="3" t="s">
        <v>5</v>
      </c>
      <c r="B4" s="15" t="s">
        <v>95</v>
      </c>
      <c r="C4" s="20">
        <v>103</v>
      </c>
      <c r="D4" s="20">
        <v>44</v>
      </c>
      <c r="E4" s="20">
        <v>0</v>
      </c>
      <c r="F4" s="21">
        <f>IF(C4="","",SUM(C4:D4))</f>
        <v>147</v>
      </c>
      <c r="H4" s="22" t="s">
        <v>32</v>
      </c>
      <c r="I4" s="25" t="s">
        <v>95</v>
      </c>
    </row>
    <row r="5" spans="1:9" ht="3" customHeight="1">
      <c r="A5" s="3"/>
    </row>
    <row r="6" spans="1:9" ht="24.95" customHeight="1" thickBot="1">
      <c r="A6" s="3"/>
      <c r="B6" s="5" t="s">
        <v>0</v>
      </c>
      <c r="C6" s="5" t="s">
        <v>1</v>
      </c>
      <c r="D6" s="5" t="s">
        <v>2</v>
      </c>
      <c r="E6" s="5" t="s">
        <v>3</v>
      </c>
      <c r="F6" s="5" t="s">
        <v>4</v>
      </c>
    </row>
    <row r="7" spans="1:9" ht="24.95" customHeight="1" thickBot="1">
      <c r="A7" s="3" t="s">
        <v>6</v>
      </c>
      <c r="B7" s="15" t="s">
        <v>83</v>
      </c>
      <c r="C7" s="20">
        <v>92</v>
      </c>
      <c r="D7" s="20">
        <v>35</v>
      </c>
      <c r="E7" s="20">
        <v>0</v>
      </c>
      <c r="F7" s="21">
        <f>IF(C7="","",SUM(C7:D7))</f>
        <v>127</v>
      </c>
      <c r="H7" s="23" t="s">
        <v>21</v>
      </c>
      <c r="I7" s="26" t="s">
        <v>87</v>
      </c>
    </row>
    <row r="8" spans="1:9" ht="0.75" customHeight="1">
      <c r="A8" s="3"/>
      <c r="I8" s="24">
        <v>222</v>
      </c>
    </row>
    <row r="9" spans="1:9" ht="24.95" customHeight="1" thickBot="1">
      <c r="A9" s="3"/>
      <c r="B9" s="5" t="s">
        <v>0</v>
      </c>
      <c r="C9" s="5" t="s">
        <v>1</v>
      </c>
      <c r="D9" s="5" t="s">
        <v>2</v>
      </c>
      <c r="E9" s="5" t="s">
        <v>3</v>
      </c>
      <c r="F9" s="5" t="s">
        <v>4</v>
      </c>
      <c r="G9" s="3"/>
      <c r="H9" s="3"/>
    </row>
    <row r="10" spans="1:9" ht="24.95" customHeight="1" thickBot="1">
      <c r="A10" s="3" t="s">
        <v>7</v>
      </c>
      <c r="B10" s="15" t="s">
        <v>89</v>
      </c>
      <c r="C10" s="20">
        <v>91</v>
      </c>
      <c r="D10" s="20">
        <v>27</v>
      </c>
      <c r="E10" s="20">
        <v>2</v>
      </c>
      <c r="F10" s="21">
        <f>IF(C10="","",SUM(C10:D10))</f>
        <v>118</v>
      </c>
      <c r="H10" s="23" t="s">
        <v>20</v>
      </c>
      <c r="I10" s="26" t="s">
        <v>83</v>
      </c>
    </row>
    <row r="11" spans="1:9" ht="3" customHeight="1">
      <c r="A11" s="3"/>
    </row>
    <row r="12" spans="1:9" ht="24.95" customHeight="1" thickBot="1">
      <c r="A12" s="3"/>
      <c r="B12" s="5" t="s">
        <v>0</v>
      </c>
      <c r="C12" s="5" t="s">
        <v>1</v>
      </c>
      <c r="D12" s="5" t="s">
        <v>2</v>
      </c>
      <c r="E12" s="5" t="s">
        <v>3</v>
      </c>
      <c r="F12" s="5" t="s">
        <v>4</v>
      </c>
    </row>
    <row r="13" spans="1:9" ht="24.95" customHeight="1" thickBot="1">
      <c r="A13" s="3" t="s">
        <v>8</v>
      </c>
      <c r="B13" s="15" t="s">
        <v>87</v>
      </c>
      <c r="C13" s="20">
        <v>101</v>
      </c>
      <c r="D13" s="20">
        <v>45</v>
      </c>
      <c r="E13" s="20">
        <v>0</v>
      </c>
      <c r="F13" s="21">
        <f>IF(C13="","",SUM(C13:D13))</f>
        <v>146</v>
      </c>
      <c r="H13" s="23" t="s">
        <v>33</v>
      </c>
      <c r="I13" s="26" t="s">
        <v>89</v>
      </c>
    </row>
  </sheetData>
  <sheetProtection selectLockedCells="1"/>
  <mergeCells count="1">
    <mergeCell ref="H1:I1"/>
  </mergeCells>
  <printOptions horizontalCentered="1" verticalCentered="1"/>
  <pageMargins left="0.70866141732283472" right="0.70866141732283472" top="0.78740157480314965" bottom="1.1811023622047245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3:I14"/>
  <sheetViews>
    <sheetView showGridLines="0" workbookViewId="0">
      <selection activeCell="B14" sqref="B14:E14"/>
    </sheetView>
  </sheetViews>
  <sheetFormatPr baseColWidth="10" defaultRowHeight="15"/>
  <cols>
    <col min="2" max="2" width="20.28515625" customWidth="1"/>
    <col min="3" max="3" width="5.7109375" bestFit="1" customWidth="1"/>
    <col min="4" max="4" width="10.28515625" bestFit="1" customWidth="1"/>
    <col min="5" max="5" width="6.7109375" bestFit="1" customWidth="1"/>
    <col min="6" max="6" width="7.7109375" bestFit="1" customWidth="1"/>
  </cols>
  <sheetData>
    <row r="3" spans="1:9" ht="24.95" customHeight="1" thickBot="1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H3" s="80" t="s">
        <v>15</v>
      </c>
      <c r="I3" s="80"/>
    </row>
    <row r="4" spans="1:9" ht="24.95" customHeight="1">
      <c r="A4" s="3" t="s">
        <v>5</v>
      </c>
      <c r="B4" s="6"/>
      <c r="C4" s="4"/>
      <c r="D4" s="4"/>
      <c r="E4" s="4"/>
      <c r="F4" s="1" t="str">
        <f>IF(C4="","",SUM(C4:D4))</f>
        <v/>
      </c>
      <c r="H4" s="74" t="str">
        <f>IF(B4="","",IF(B7="","",IF(F4="","",IF(F7="","",IF(F4&gt;F7,B4,IF(F4&lt;F7,B7,IF(AND(F4=F7,D4&gt;D7),B4,IF(E4&lt;E7,B4,B7))))))))</f>
        <v/>
      </c>
      <c r="I4" s="75"/>
    </row>
    <row r="5" spans="1:9" ht="3" customHeight="1">
      <c r="A5" s="3"/>
      <c r="G5" s="3"/>
      <c r="H5" s="76"/>
      <c r="I5" s="77"/>
    </row>
    <row r="6" spans="1:9" ht="24.95" customHeight="1" thickBot="1">
      <c r="A6" s="3"/>
      <c r="B6" s="5" t="s">
        <v>0</v>
      </c>
      <c r="C6" s="5" t="s">
        <v>1</v>
      </c>
      <c r="D6" s="5" t="s">
        <v>2</v>
      </c>
      <c r="E6" s="5" t="s">
        <v>3</v>
      </c>
      <c r="F6" s="5" t="s">
        <v>4</v>
      </c>
      <c r="H6" s="78"/>
      <c r="I6" s="79"/>
    </row>
    <row r="7" spans="1:9" ht="24.95" customHeight="1">
      <c r="A7" s="3" t="s">
        <v>6</v>
      </c>
      <c r="B7" s="6"/>
      <c r="C7" s="4"/>
      <c r="D7" s="4"/>
      <c r="E7" s="4"/>
      <c r="F7" s="1" t="str">
        <f>IF(C7="","",SUM(C7:D7))</f>
        <v/>
      </c>
    </row>
    <row r="8" spans="1:9">
      <c r="A8" s="3"/>
    </row>
    <row r="9" spans="1:9">
      <c r="A9" s="3"/>
    </row>
    <row r="10" spans="1:9" ht="24.95" customHeight="1" thickBot="1">
      <c r="A10" s="3"/>
      <c r="B10" s="5" t="s">
        <v>0</v>
      </c>
      <c r="C10" s="5" t="s">
        <v>1</v>
      </c>
      <c r="D10" s="5" t="s">
        <v>2</v>
      </c>
      <c r="E10" s="5" t="s">
        <v>3</v>
      </c>
      <c r="F10" s="5" t="s">
        <v>4</v>
      </c>
      <c r="H10" s="80" t="s">
        <v>16</v>
      </c>
      <c r="I10" s="80"/>
    </row>
    <row r="11" spans="1:9" ht="24.95" customHeight="1">
      <c r="A11" s="3" t="s">
        <v>7</v>
      </c>
      <c r="B11" s="6"/>
      <c r="C11" s="4"/>
      <c r="D11" s="4"/>
      <c r="E11" s="4"/>
      <c r="F11" s="1" t="str">
        <f>IF(C11="","",SUM(C11:D11))</f>
        <v/>
      </c>
      <c r="H11" s="74" t="str">
        <f>IF(B11="","",IF(B14="","",IF(F11="","",IF(F14="","",IF(F11&gt;F14,B11,IF(F11&lt;F14,B14,IF(AND(F11=F14,D11&gt;D14),B11,IF(E11&lt;E14,B11,B14))))))))</f>
        <v/>
      </c>
      <c r="I11" s="75"/>
    </row>
    <row r="12" spans="1:9" ht="3" customHeight="1">
      <c r="A12" s="3"/>
      <c r="H12" s="76"/>
      <c r="I12" s="77"/>
    </row>
    <row r="13" spans="1:9" ht="24.95" customHeight="1" thickBot="1">
      <c r="A13" s="3"/>
      <c r="B13" s="5" t="s">
        <v>0</v>
      </c>
      <c r="C13" s="5" t="s">
        <v>1</v>
      </c>
      <c r="D13" s="5" t="s">
        <v>2</v>
      </c>
      <c r="E13" s="5" t="s">
        <v>3</v>
      </c>
      <c r="F13" s="5" t="s">
        <v>4</v>
      </c>
      <c r="H13" s="78"/>
      <c r="I13" s="79"/>
    </row>
    <row r="14" spans="1:9" ht="24.95" customHeight="1">
      <c r="A14" s="3" t="s">
        <v>8</v>
      </c>
      <c r="B14" s="6"/>
      <c r="C14" s="4"/>
      <c r="D14" s="4"/>
      <c r="E14" s="4"/>
      <c r="F14" s="1" t="str">
        <f>IF(C14="","",SUM(C14:D14))</f>
        <v/>
      </c>
    </row>
  </sheetData>
  <sheetProtection password="C8BC" sheet="1" objects="1" scenarios="1" selectLockedCells="1"/>
  <mergeCells count="4">
    <mergeCell ref="H4:I6"/>
    <mergeCell ref="H11:I13"/>
    <mergeCell ref="H3:I3"/>
    <mergeCell ref="H10:I10"/>
  </mergeCells>
  <printOptions horizontalCentered="1" verticalCentered="1"/>
  <pageMargins left="0.70866141732283472" right="0.70866141732283472" top="0.78740157480314965" bottom="1.1811023622047245" header="0.31496062992125984" footer="0.31496062992125984"/>
  <pageSetup paperSize="9" orientation="landscape" r:id="rId1"/>
  <headerFooter>
    <oddHeader>&amp;L&amp;14&amp;D&amp;C&amp;14Halbfinale&amp;R&amp;14Starter 1-4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N14"/>
  <sheetViews>
    <sheetView showGridLines="0" workbookViewId="0">
      <selection activeCell="E4" sqref="E4"/>
    </sheetView>
  </sheetViews>
  <sheetFormatPr baseColWidth="10" defaultRowHeight="15"/>
  <cols>
    <col min="2" max="2" width="20.28515625" customWidth="1"/>
    <col min="3" max="3" width="5.7109375" bestFit="1" customWidth="1"/>
    <col min="4" max="4" width="10.28515625" bestFit="1" customWidth="1"/>
    <col min="5" max="5" width="6.7109375" bestFit="1" customWidth="1"/>
    <col min="6" max="6" width="7.7109375" bestFit="1" customWidth="1"/>
    <col min="10" max="10" width="2.28515625" customWidth="1"/>
    <col min="11" max="14" width="20.7109375" customWidth="1"/>
  </cols>
  <sheetData>
    <row r="1" spans="1:14">
      <c r="L1" s="98" t="s">
        <v>22</v>
      </c>
      <c r="M1" s="98"/>
    </row>
    <row r="2" spans="1:14">
      <c r="B2" s="7" t="s">
        <v>13</v>
      </c>
      <c r="L2" s="98"/>
      <c r="M2" s="98"/>
    </row>
    <row r="3" spans="1:14" ht="24.95" customHeight="1" thickBot="1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H3" s="97" t="s">
        <v>19</v>
      </c>
      <c r="I3" s="97"/>
      <c r="L3" s="99"/>
      <c r="M3" s="99"/>
    </row>
    <row r="4" spans="1:14" ht="24.95" customHeight="1">
      <c r="A4" t="s">
        <v>6</v>
      </c>
      <c r="B4" s="6"/>
      <c r="C4" s="4"/>
      <c r="D4" s="4"/>
      <c r="E4" s="4"/>
      <c r="F4" s="1" t="str">
        <f>IF(C4="","",SUM(C4:D4))</f>
        <v/>
      </c>
      <c r="H4" s="74" t="str">
        <f>IF(B4="","",IF(B7="","",IF(F4="","",IF(F7="","",IF(F4&gt;F7,B4,IF(F4&lt;F7,B7,IF(AND(F4=F7,D4&gt;D7),B4,IF(E4&lt;E7,B4,B7))))))))</f>
        <v/>
      </c>
      <c r="I4" s="75"/>
      <c r="L4" s="100" t="str">
        <f>IF(H4="","",H4)</f>
        <v/>
      </c>
      <c r="M4" s="101"/>
    </row>
    <row r="5" spans="1:14" ht="3" customHeight="1">
      <c r="G5" s="3"/>
      <c r="H5" s="76"/>
      <c r="I5" s="77"/>
      <c r="L5" s="102"/>
      <c r="M5" s="103"/>
    </row>
    <row r="6" spans="1:14" ht="24.95" customHeight="1" thickBot="1">
      <c r="B6" s="5" t="s">
        <v>0</v>
      </c>
      <c r="C6" s="5" t="s">
        <v>1</v>
      </c>
      <c r="D6" s="5" t="s">
        <v>2</v>
      </c>
      <c r="E6" s="5" t="s">
        <v>3</v>
      </c>
      <c r="F6" s="5" t="s">
        <v>4</v>
      </c>
      <c r="H6" s="78"/>
      <c r="I6" s="79"/>
      <c r="L6" s="102"/>
      <c r="M6" s="103"/>
    </row>
    <row r="7" spans="1:14" ht="24.95" customHeight="1">
      <c r="A7" t="s">
        <v>7</v>
      </c>
      <c r="B7" s="6"/>
      <c r="C7" s="4"/>
      <c r="D7" s="4"/>
      <c r="E7" s="4"/>
      <c r="F7" s="1" t="str">
        <f>IF(C7="","",SUM(C7:D7))</f>
        <v/>
      </c>
      <c r="L7" s="102"/>
      <c r="M7" s="103"/>
    </row>
    <row r="8" spans="1:14" ht="15.75" customHeight="1">
      <c r="L8" s="102"/>
      <c r="M8" s="103"/>
    </row>
    <row r="9" spans="1:14" ht="15.75" customHeight="1" thickBot="1">
      <c r="B9" s="7" t="s">
        <v>14</v>
      </c>
      <c r="L9" s="104"/>
      <c r="M9" s="105"/>
    </row>
    <row r="10" spans="1:14" ht="24.95" customHeight="1" thickBot="1">
      <c r="B10" s="5" t="s">
        <v>0</v>
      </c>
      <c r="C10" s="5" t="s">
        <v>1</v>
      </c>
      <c r="D10" s="5" t="s">
        <v>2</v>
      </c>
      <c r="E10" s="5" t="s">
        <v>3</v>
      </c>
      <c r="F10" s="5" t="s">
        <v>4</v>
      </c>
      <c r="H10" s="2"/>
      <c r="I10" s="2"/>
      <c r="K10" s="106" t="str">
        <f>IF(H11="","",H11)</f>
        <v/>
      </c>
      <c r="L10" s="107"/>
      <c r="M10" s="106" t="str">
        <f>IF(H4="","",IF(H4&lt;&gt;B4,B4,IF(H4&lt;&gt;B7,B7)))</f>
        <v/>
      </c>
      <c r="N10" s="107"/>
    </row>
    <row r="11" spans="1:14" ht="24.95" customHeight="1">
      <c r="A11" t="s">
        <v>6</v>
      </c>
      <c r="B11" s="6"/>
      <c r="C11" s="4"/>
      <c r="D11" s="4"/>
      <c r="E11" s="4"/>
      <c r="F11" s="1" t="str">
        <f>IF(C11="","",SUM(C11:D11))</f>
        <v/>
      </c>
      <c r="H11" s="74" t="str">
        <f>IF(B11="","",IF(B14="","",IF(F11="","",IF(F14="","",IF(F11&gt;F14,B11,IF(F11&lt;F14,B14,IF(AND(F11=F14,D11&gt;D14),B11,IF(E11&lt;E14,B11,B14))))))))</f>
        <v/>
      </c>
      <c r="I11" s="75"/>
      <c r="K11" s="108"/>
      <c r="L11" s="109"/>
      <c r="M11" s="108"/>
      <c r="N11" s="109"/>
    </row>
    <row r="12" spans="1:14" ht="3" customHeight="1" thickBot="1">
      <c r="G12" s="3"/>
      <c r="H12" s="76"/>
      <c r="I12" s="77"/>
      <c r="K12" s="110"/>
      <c r="L12" s="111"/>
      <c r="M12" s="110"/>
      <c r="N12" s="111"/>
    </row>
    <row r="13" spans="1:14" ht="24.95" customHeight="1" thickBot="1">
      <c r="B13" s="5" t="s">
        <v>0</v>
      </c>
      <c r="C13" s="5" t="s">
        <v>1</v>
      </c>
      <c r="D13" s="5" t="s">
        <v>2</v>
      </c>
      <c r="E13" s="5" t="s">
        <v>3</v>
      </c>
      <c r="F13" s="5" t="s">
        <v>4</v>
      </c>
      <c r="H13" s="78"/>
      <c r="I13" s="79"/>
      <c r="K13" s="112" t="s">
        <v>20</v>
      </c>
      <c r="L13" s="113"/>
      <c r="M13" s="112" t="s">
        <v>21</v>
      </c>
      <c r="N13" s="113"/>
    </row>
    <row r="14" spans="1:14" ht="24.95" customHeight="1">
      <c r="A14" t="s">
        <v>7</v>
      </c>
      <c r="B14" s="6"/>
      <c r="C14" s="4"/>
      <c r="D14" s="4"/>
      <c r="E14" s="4"/>
      <c r="F14" s="1" t="str">
        <f>IF(C14="","",SUM(C14:D14))</f>
        <v/>
      </c>
    </row>
  </sheetData>
  <sheetProtection password="C8BC" sheet="1" objects="1" scenarios="1" selectLockedCells="1"/>
  <mergeCells count="9">
    <mergeCell ref="H4:I6"/>
    <mergeCell ref="H11:I13"/>
    <mergeCell ref="H3:I3"/>
    <mergeCell ref="L1:M3"/>
    <mergeCell ref="L4:M9"/>
    <mergeCell ref="M10:N12"/>
    <mergeCell ref="M13:N13"/>
    <mergeCell ref="K10:L12"/>
    <mergeCell ref="K13:L13"/>
  </mergeCells>
  <printOptions horizontalCentered="1" verticalCentered="1"/>
  <pageMargins left="0.19685039370078741" right="0.19685039370078741" top="0.78740157480314965" bottom="1.1811023622047245" header="0.31496062992125984" footer="0.31496062992125984"/>
  <pageSetup paperSize="9" scale="135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I28"/>
  <sheetViews>
    <sheetView showGridLines="0" zoomScale="80" zoomScaleNormal="80" workbookViewId="0">
      <selection activeCell="B7" sqref="B7"/>
    </sheetView>
  </sheetViews>
  <sheetFormatPr baseColWidth="10" defaultRowHeight="15"/>
  <cols>
    <col min="1" max="1" width="11.42578125" style="3"/>
    <col min="2" max="2" width="20.28515625" customWidth="1"/>
    <col min="3" max="3" width="5.7109375" bestFit="1" customWidth="1"/>
    <col min="4" max="4" width="10.28515625" bestFit="1" customWidth="1"/>
    <col min="5" max="5" width="6.7109375" bestFit="1" customWidth="1"/>
    <col min="6" max="6" width="7.7109375" bestFit="1" customWidth="1"/>
    <col min="9" max="9" width="35.42578125" customWidth="1"/>
  </cols>
  <sheetData>
    <row r="1" spans="1:9" ht="47.25" thickBot="1">
      <c r="A1"/>
      <c r="B1" s="43" t="s">
        <v>35</v>
      </c>
      <c r="C1" s="43"/>
      <c r="D1" s="43"/>
      <c r="E1" s="43"/>
      <c r="F1" s="43"/>
      <c r="H1" s="89" t="s">
        <v>40</v>
      </c>
      <c r="I1" s="90"/>
    </row>
    <row r="2" spans="1:9" ht="47.25" customHeight="1">
      <c r="B2" s="43" t="s">
        <v>37</v>
      </c>
      <c r="C2" s="43"/>
      <c r="D2" s="43"/>
      <c r="E2" s="43"/>
      <c r="F2" s="43"/>
    </row>
    <row r="3" spans="1:9" ht="24.95" customHeight="1" thickBot="1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H3" s="80" t="s">
        <v>15</v>
      </c>
      <c r="I3" s="80"/>
    </row>
    <row r="4" spans="1:9" ht="24.95" customHeight="1">
      <c r="A4" s="3" t="s">
        <v>5</v>
      </c>
      <c r="B4" s="15"/>
      <c r="C4" s="20"/>
      <c r="D4" s="20"/>
      <c r="E4" s="20"/>
      <c r="F4" s="21" t="str">
        <f>IF(C4="","",SUM(C4:D4))</f>
        <v/>
      </c>
      <c r="H4" s="91" t="str">
        <f>IF(B4="","",IF(B7="","",IF(F4="","",IF(F7="","",IF(F4&gt;F7,B4,IF(F4&lt;F7,B7,IF(AND(F4=F7,D4&gt;D7),B4,IF(E4&lt;E7,B4,B7))))))))</f>
        <v/>
      </c>
      <c r="I4" s="92"/>
    </row>
    <row r="5" spans="1:9" ht="3" customHeight="1">
      <c r="G5" s="3"/>
      <c r="H5" s="93"/>
      <c r="I5" s="94"/>
    </row>
    <row r="6" spans="1:9" ht="24.95" customHeight="1" thickBot="1">
      <c r="B6" s="5" t="s">
        <v>0</v>
      </c>
      <c r="C6" s="5" t="s">
        <v>1</v>
      </c>
      <c r="D6" s="5" t="s">
        <v>2</v>
      </c>
      <c r="E6" s="5" t="s">
        <v>3</v>
      </c>
      <c r="F6" s="5" t="s">
        <v>4</v>
      </c>
      <c r="H6" s="95"/>
      <c r="I6" s="96"/>
    </row>
    <row r="7" spans="1:9" ht="24.95" customHeight="1">
      <c r="A7" s="3" t="s">
        <v>6</v>
      </c>
      <c r="B7" s="15"/>
      <c r="C7" s="20"/>
      <c r="D7" s="20"/>
      <c r="E7" s="20"/>
      <c r="F7" s="21" t="str">
        <f>IF(C7="","",SUM(C7:D7))</f>
        <v/>
      </c>
    </row>
    <row r="8" spans="1:9" ht="3" customHeight="1"/>
    <row r="9" spans="1:9" ht="3" customHeight="1"/>
    <row r="10" spans="1:9" ht="24.95" customHeight="1" thickBot="1">
      <c r="B10" s="5" t="s">
        <v>0</v>
      </c>
      <c r="C10" s="5" t="s">
        <v>1</v>
      </c>
      <c r="D10" s="5" t="s">
        <v>2</v>
      </c>
      <c r="E10" s="5" t="s">
        <v>3</v>
      </c>
      <c r="F10" s="5" t="s">
        <v>4</v>
      </c>
      <c r="H10" s="80" t="s">
        <v>16</v>
      </c>
      <c r="I10" s="80"/>
    </row>
    <row r="11" spans="1:9" ht="24.95" customHeight="1">
      <c r="A11" s="3" t="s">
        <v>7</v>
      </c>
      <c r="B11" s="15"/>
      <c r="C11" s="20"/>
      <c r="D11" s="20"/>
      <c r="E11" s="20"/>
      <c r="F11" s="21" t="str">
        <f>IF(C11="","",SUM(C11:D11))</f>
        <v/>
      </c>
      <c r="H11" s="91" t="str">
        <f>IF(B11="","",IF(B14="","",IF(F11="","",IF(F14="","",IF(F11&gt;F14,B11,IF(F11&lt;F14,B14,IF(AND(F11=F14,D11&gt;D14),B11,IF(E11&lt;E14,B11,B14))))))))</f>
        <v/>
      </c>
      <c r="I11" s="92"/>
    </row>
    <row r="12" spans="1:9" ht="3" customHeight="1">
      <c r="H12" s="93"/>
      <c r="I12" s="94"/>
    </row>
    <row r="13" spans="1:9" ht="24.95" customHeight="1" thickBot="1">
      <c r="B13" s="5" t="s">
        <v>0</v>
      </c>
      <c r="C13" s="5" t="s">
        <v>1</v>
      </c>
      <c r="D13" s="5" t="s">
        <v>2</v>
      </c>
      <c r="E13" s="5" t="s">
        <v>3</v>
      </c>
      <c r="F13" s="5" t="s">
        <v>4</v>
      </c>
      <c r="H13" s="95"/>
      <c r="I13" s="96"/>
    </row>
    <row r="14" spans="1:9" ht="24.95" customHeight="1">
      <c r="A14" s="3" t="s">
        <v>8</v>
      </c>
      <c r="B14" s="15"/>
      <c r="C14" s="20"/>
      <c r="D14" s="20"/>
      <c r="E14" s="20"/>
      <c r="F14" s="21" t="str">
        <f>IF(C14="","",SUM(C14:D14))</f>
        <v/>
      </c>
    </row>
    <row r="15" spans="1:9" ht="3" customHeight="1"/>
    <row r="16" spans="1:9" ht="3" customHeight="1"/>
    <row r="17" spans="1:9" ht="24.95" customHeight="1" thickBot="1">
      <c r="B17" s="5" t="s">
        <v>0</v>
      </c>
      <c r="C17" s="5" t="s">
        <v>1</v>
      </c>
      <c r="D17" s="5" t="s">
        <v>2</v>
      </c>
      <c r="E17" s="5" t="s">
        <v>3</v>
      </c>
      <c r="F17" s="5" t="s">
        <v>4</v>
      </c>
      <c r="H17" s="80" t="s">
        <v>17</v>
      </c>
      <c r="I17" s="80"/>
    </row>
    <row r="18" spans="1:9" ht="24.95" customHeight="1">
      <c r="A18" s="3" t="s">
        <v>9</v>
      </c>
      <c r="B18" s="15"/>
      <c r="C18" s="20"/>
      <c r="D18" s="20"/>
      <c r="E18" s="20"/>
      <c r="F18" s="21" t="str">
        <f>IF(C18="","",SUM(C18:D18))</f>
        <v/>
      </c>
      <c r="H18" s="91" t="str">
        <f>IF(B18="","",IF(B21="","",IF(F18="","",IF(F21="","",IF(F18&gt;F21,B18,IF(F18&lt;F21,B21,IF(AND(F18=F21,D18&gt;D21),B18,IF(E18&lt;E21,B18,B21))))))))</f>
        <v/>
      </c>
      <c r="I18" s="92"/>
    </row>
    <row r="19" spans="1:9" ht="3" customHeight="1">
      <c r="H19" s="93"/>
      <c r="I19" s="94"/>
    </row>
    <row r="20" spans="1:9" ht="24.95" customHeight="1" thickBot="1">
      <c r="B20" s="5" t="s">
        <v>0</v>
      </c>
      <c r="C20" s="5" t="s">
        <v>1</v>
      </c>
      <c r="D20" s="5" t="s">
        <v>2</v>
      </c>
      <c r="E20" s="5" t="s">
        <v>3</v>
      </c>
      <c r="F20" s="5" t="s">
        <v>4</v>
      </c>
      <c r="H20" s="95"/>
      <c r="I20" s="96"/>
    </row>
    <row r="21" spans="1:9" ht="24.95" customHeight="1">
      <c r="A21" s="3" t="s">
        <v>10</v>
      </c>
      <c r="B21" s="15"/>
      <c r="C21" s="20"/>
      <c r="D21" s="20"/>
      <c r="E21" s="20"/>
      <c r="F21" s="21" t="str">
        <f>IF(C21="","",SUM(C21:D21))</f>
        <v/>
      </c>
    </row>
    <row r="22" spans="1:9" ht="3" customHeight="1"/>
    <row r="23" spans="1:9" ht="3" customHeight="1"/>
    <row r="24" spans="1:9" ht="24.95" customHeight="1" thickBot="1">
      <c r="B24" s="5" t="s">
        <v>0</v>
      </c>
      <c r="C24" s="5" t="s">
        <v>1</v>
      </c>
      <c r="D24" s="5" t="s">
        <v>2</v>
      </c>
      <c r="E24" s="5" t="s">
        <v>3</v>
      </c>
      <c r="F24" s="5" t="s">
        <v>4</v>
      </c>
      <c r="H24" s="80" t="s">
        <v>18</v>
      </c>
      <c r="I24" s="80"/>
    </row>
    <row r="25" spans="1:9" ht="24.95" customHeight="1">
      <c r="A25" s="3" t="s">
        <v>11</v>
      </c>
      <c r="B25" s="15"/>
      <c r="C25" s="20"/>
      <c r="D25" s="20"/>
      <c r="E25" s="20"/>
      <c r="F25" s="21" t="str">
        <f>IF(C25="","",SUM(C25:D25))</f>
        <v/>
      </c>
      <c r="H25" s="91" t="str">
        <f>IF(B25="","",IF(B28="","",IF(F25="","",IF(F28="","",IF(F25&gt;F28,B25,IF(F25&lt;F28,B28,IF(AND(F25=F28,D25&gt;D28),B25,IF(E25&lt;E28,B25,B28))))))))</f>
        <v/>
      </c>
      <c r="I25" s="92"/>
    </row>
    <row r="26" spans="1:9" ht="3" customHeight="1">
      <c r="H26" s="93"/>
      <c r="I26" s="94"/>
    </row>
    <row r="27" spans="1:9" ht="24.95" customHeight="1" thickBot="1">
      <c r="B27" s="5" t="s">
        <v>0</v>
      </c>
      <c r="C27" s="5" t="s">
        <v>1</v>
      </c>
      <c r="D27" s="5" t="s">
        <v>2</v>
      </c>
      <c r="E27" s="5" t="s">
        <v>3</v>
      </c>
      <c r="F27" s="5" t="s">
        <v>4</v>
      </c>
      <c r="H27" s="95"/>
      <c r="I27" s="96"/>
    </row>
    <row r="28" spans="1:9" ht="24.95" customHeight="1">
      <c r="A28" s="3" t="s">
        <v>12</v>
      </c>
      <c r="B28" s="15"/>
      <c r="C28" s="20"/>
      <c r="D28" s="20"/>
      <c r="E28" s="20"/>
      <c r="F28" s="21" t="str">
        <f>IF(C28="","",SUM(C28:D28))</f>
        <v/>
      </c>
    </row>
  </sheetData>
  <sheetProtection selectLockedCells="1"/>
  <mergeCells count="9">
    <mergeCell ref="H18:I20"/>
    <mergeCell ref="H24:I24"/>
    <mergeCell ref="H25:I27"/>
    <mergeCell ref="H1:I1"/>
    <mergeCell ref="H3:I3"/>
    <mergeCell ref="H4:I6"/>
    <mergeCell ref="H10:I10"/>
    <mergeCell ref="H11:I13"/>
    <mergeCell ref="H17:I17"/>
  </mergeCells>
  <printOptions horizontalCentered="1" verticalCentered="1"/>
  <pageMargins left="0.70866141732283472" right="0.70866141732283472" top="0.78740157480314965" bottom="1.1811023622047245" header="0.31496062992125984" footer="0.31496062992125984"/>
  <pageSetup paperSize="9" orientation="landscape" r:id="rId1"/>
  <headerFooter>
    <oddHeader>&amp;L&amp;14&amp;D&amp;C&amp;14Durchgang 1 Teil 2&amp;R&amp;14Starter 9-16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showGridLines="0" zoomScale="80" zoomScaleNormal="80" workbookViewId="0">
      <selection activeCell="B7" sqref="B7"/>
    </sheetView>
  </sheetViews>
  <sheetFormatPr baseColWidth="10" defaultRowHeight="15"/>
  <cols>
    <col min="1" max="1" width="11.42578125" style="3"/>
    <col min="2" max="2" width="20.28515625" customWidth="1"/>
    <col min="3" max="3" width="5.7109375" bestFit="1" customWidth="1"/>
    <col min="4" max="4" width="10.28515625" bestFit="1" customWidth="1"/>
    <col min="5" max="5" width="6.7109375" bestFit="1" customWidth="1"/>
    <col min="6" max="6" width="7.7109375" bestFit="1" customWidth="1"/>
  </cols>
  <sheetData>
    <row r="1" spans="1:9" ht="3" customHeight="1"/>
    <row r="2" spans="1:9" ht="3" customHeight="1"/>
    <row r="3" spans="1:9" ht="24.95" customHeight="1" thickBot="1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H3" s="80" t="s">
        <v>15</v>
      </c>
      <c r="I3" s="80"/>
    </row>
    <row r="4" spans="1:9" ht="24.95" customHeight="1">
      <c r="A4" s="3" t="s">
        <v>5</v>
      </c>
      <c r="B4" s="6"/>
      <c r="C4" s="4"/>
      <c r="D4" s="4"/>
      <c r="E4" s="4"/>
      <c r="F4" s="1" t="str">
        <f>IF(C4="","",SUM(C4:D4))</f>
        <v/>
      </c>
      <c r="H4" s="74" t="str">
        <f>IF(B4="","",IF(B7="","",IF(F4="","",IF(F7="","",IF(F4&gt;F7,B4,IF(F4&lt;F7,B7,IF(AND(F4=F7,D4&gt;D7),B4,IF(E4&lt;E7,B4,B7))))))))</f>
        <v/>
      </c>
      <c r="I4" s="75"/>
    </row>
    <row r="5" spans="1:9" ht="3" customHeight="1">
      <c r="G5" s="3"/>
      <c r="H5" s="76"/>
      <c r="I5" s="77"/>
    </row>
    <row r="6" spans="1:9" ht="24.95" customHeight="1" thickBot="1">
      <c r="B6" s="5" t="s">
        <v>0</v>
      </c>
      <c r="C6" s="5" t="s">
        <v>1</v>
      </c>
      <c r="D6" s="5" t="s">
        <v>2</v>
      </c>
      <c r="E6" s="5" t="s">
        <v>3</v>
      </c>
      <c r="F6" s="5" t="s">
        <v>4</v>
      </c>
      <c r="H6" s="78"/>
      <c r="I6" s="79"/>
    </row>
    <row r="7" spans="1:9" ht="24.95" customHeight="1">
      <c r="A7" s="3" t="s">
        <v>6</v>
      </c>
      <c r="B7" s="6" t="s">
        <v>25</v>
      </c>
      <c r="C7" s="4"/>
      <c r="D7" s="4"/>
      <c r="E7" s="4"/>
      <c r="F7" s="1" t="str">
        <f>IF(C7="","",SUM(C7:D7))</f>
        <v/>
      </c>
    </row>
    <row r="8" spans="1:9" ht="3" customHeight="1"/>
    <row r="9" spans="1:9" ht="3" customHeight="1"/>
    <row r="10" spans="1:9" ht="24.95" customHeight="1" thickBot="1">
      <c r="B10" s="5" t="s">
        <v>0</v>
      </c>
      <c r="C10" s="5" t="s">
        <v>1</v>
      </c>
      <c r="D10" s="5" t="s">
        <v>2</v>
      </c>
      <c r="E10" s="5" t="s">
        <v>3</v>
      </c>
      <c r="F10" s="5" t="s">
        <v>4</v>
      </c>
      <c r="H10" s="80" t="s">
        <v>16</v>
      </c>
      <c r="I10" s="80"/>
    </row>
    <row r="11" spans="1:9" ht="24.95" customHeight="1">
      <c r="A11" s="3" t="s">
        <v>7</v>
      </c>
      <c r="B11" s="6"/>
      <c r="C11" s="4"/>
      <c r="D11" s="4"/>
      <c r="E11" s="4"/>
      <c r="F11" s="1" t="str">
        <f>IF(C11="","",SUM(C11:D11))</f>
        <v/>
      </c>
      <c r="H11" s="74" t="str">
        <f>IF(B11="","",IF(B14="","",IF(F11="","",IF(F14="","",IF(F11&gt;F14,B11,IF(F11&lt;F14,B14,IF(AND(F11=F14,D11&gt;D14),B11,IF(E11&lt;E14,B11,B14))))))))</f>
        <v/>
      </c>
      <c r="I11" s="75"/>
    </row>
    <row r="12" spans="1:9" ht="3" customHeight="1">
      <c r="H12" s="76"/>
      <c r="I12" s="77"/>
    </row>
    <row r="13" spans="1:9" ht="24.95" customHeight="1" thickBot="1">
      <c r="B13" s="5" t="s">
        <v>0</v>
      </c>
      <c r="C13" s="5" t="s">
        <v>1</v>
      </c>
      <c r="D13" s="5" t="s">
        <v>2</v>
      </c>
      <c r="E13" s="5" t="s">
        <v>3</v>
      </c>
      <c r="F13" s="5" t="s">
        <v>4</v>
      </c>
      <c r="H13" s="78"/>
      <c r="I13" s="79"/>
    </row>
    <row r="14" spans="1:9" ht="24.95" customHeight="1">
      <c r="A14" s="3" t="s">
        <v>8</v>
      </c>
      <c r="B14" s="6"/>
      <c r="C14" s="4"/>
      <c r="D14" s="4"/>
      <c r="E14" s="4"/>
      <c r="F14" s="1" t="str">
        <f>IF(C14="","",SUM(C14:D14))</f>
        <v/>
      </c>
    </row>
    <row r="15" spans="1:9" ht="3" customHeight="1"/>
    <row r="16" spans="1:9" ht="3" customHeight="1"/>
    <row r="17" spans="1:9" ht="24.95" customHeight="1" thickBot="1">
      <c r="B17" s="5" t="s">
        <v>0</v>
      </c>
      <c r="C17" s="5" t="s">
        <v>1</v>
      </c>
      <c r="D17" s="5" t="s">
        <v>2</v>
      </c>
      <c r="E17" s="5" t="s">
        <v>3</v>
      </c>
      <c r="F17" s="5" t="s">
        <v>4</v>
      </c>
      <c r="H17" s="80" t="s">
        <v>17</v>
      </c>
      <c r="I17" s="80"/>
    </row>
    <row r="18" spans="1:9" ht="24.95" customHeight="1">
      <c r="A18" s="3" t="s">
        <v>9</v>
      </c>
      <c r="B18" s="6"/>
      <c r="C18" s="4"/>
      <c r="D18" s="4"/>
      <c r="E18" s="4"/>
      <c r="F18" s="1" t="str">
        <f>IF(C18="","",SUM(C18:D18))</f>
        <v/>
      </c>
      <c r="H18" s="74" t="str">
        <f>IF(B18="","",IF(B21="","",IF(F18="","",IF(F21="","",IF(F18&gt;F21,B18,IF(F18&lt;F21,B21,IF(AND(F18=F21,D18&gt;D21),B18,IF(E18&lt;E21,B18,B21))))))))</f>
        <v/>
      </c>
      <c r="I18" s="75"/>
    </row>
    <row r="19" spans="1:9" ht="3" customHeight="1">
      <c r="H19" s="76"/>
      <c r="I19" s="77"/>
    </row>
    <row r="20" spans="1:9" ht="24.95" customHeight="1" thickBot="1">
      <c r="B20" s="5" t="s">
        <v>0</v>
      </c>
      <c r="C20" s="5" t="s">
        <v>1</v>
      </c>
      <c r="D20" s="5" t="s">
        <v>2</v>
      </c>
      <c r="E20" s="5" t="s">
        <v>3</v>
      </c>
      <c r="F20" s="5" t="s">
        <v>4</v>
      </c>
      <c r="H20" s="78"/>
      <c r="I20" s="79"/>
    </row>
    <row r="21" spans="1:9" ht="24.95" customHeight="1">
      <c r="A21" s="3" t="s">
        <v>10</v>
      </c>
      <c r="B21" s="6"/>
      <c r="C21" s="4"/>
      <c r="D21" s="4"/>
      <c r="E21" s="4"/>
      <c r="F21" s="1" t="str">
        <f>IF(C21="","",SUM(C21:D21))</f>
        <v/>
      </c>
    </row>
    <row r="22" spans="1:9" ht="3" customHeight="1"/>
    <row r="23" spans="1:9" ht="3" customHeight="1"/>
    <row r="24" spans="1:9" ht="24.95" customHeight="1" thickBot="1">
      <c r="B24" s="5" t="s">
        <v>0</v>
      </c>
      <c r="C24" s="5" t="s">
        <v>1</v>
      </c>
      <c r="D24" s="5" t="s">
        <v>2</v>
      </c>
      <c r="E24" s="5" t="s">
        <v>3</v>
      </c>
      <c r="F24" s="5" t="s">
        <v>4</v>
      </c>
      <c r="H24" s="80" t="s">
        <v>18</v>
      </c>
      <c r="I24" s="80"/>
    </row>
    <row r="25" spans="1:9" ht="24.95" customHeight="1">
      <c r="A25" s="3" t="s">
        <v>11</v>
      </c>
      <c r="B25" s="6"/>
      <c r="C25" s="4"/>
      <c r="D25" s="4"/>
      <c r="E25" s="4"/>
      <c r="F25" s="1" t="str">
        <f>IF(C25="","",SUM(C25:D25))</f>
        <v/>
      </c>
      <c r="H25" s="74" t="str">
        <f>IF(B25="","",IF(B28="","",IF(F25="","",IF(F28="","",IF(F25&gt;F28,B25,IF(F25&lt;F28,B28,IF(AND(F25=F28,D25&gt;D28),B25,IF(E25&lt;E28,B25,B28))))))))</f>
        <v/>
      </c>
      <c r="I25" s="75"/>
    </row>
    <row r="26" spans="1:9" ht="3" customHeight="1">
      <c r="H26" s="76"/>
      <c r="I26" s="77"/>
    </row>
    <row r="27" spans="1:9" ht="24.95" customHeight="1" thickBot="1">
      <c r="B27" s="5" t="s">
        <v>0</v>
      </c>
      <c r="C27" s="5" t="s">
        <v>1</v>
      </c>
      <c r="D27" s="5" t="s">
        <v>2</v>
      </c>
      <c r="E27" s="5" t="s">
        <v>3</v>
      </c>
      <c r="F27" s="5" t="s">
        <v>4</v>
      </c>
      <c r="H27" s="78"/>
      <c r="I27" s="79"/>
    </row>
    <row r="28" spans="1:9" ht="24.95" customHeight="1">
      <c r="A28" s="3" t="s">
        <v>12</v>
      </c>
      <c r="B28" s="6"/>
      <c r="C28" s="4"/>
      <c r="D28" s="4"/>
      <c r="E28" s="4"/>
      <c r="F28" s="1" t="str">
        <f>IF(C28="","",SUM(C28:D28))</f>
        <v/>
      </c>
    </row>
  </sheetData>
  <sheetProtection password="C8BC" sheet="1" objects="1" scenarios="1" selectLockedCells="1"/>
  <mergeCells count="8">
    <mergeCell ref="H24:I24"/>
    <mergeCell ref="H25:I27"/>
    <mergeCell ref="H3:I3"/>
    <mergeCell ref="H4:I6"/>
    <mergeCell ref="H10:I10"/>
    <mergeCell ref="H11:I13"/>
    <mergeCell ref="H17:I17"/>
    <mergeCell ref="H18:I20"/>
  </mergeCells>
  <printOptions horizontalCentered="1" verticalCentered="1"/>
  <pageMargins left="0.70866141732283472" right="0.70866141732283472" top="0.78740157480314965" bottom="1.1811023622047245" header="0.31496062992125984" footer="0.31496062992125984"/>
  <pageSetup paperSize="9" orientation="landscape" r:id="rId1"/>
  <headerFooter>
    <oddHeader>&amp;L&amp;14&amp;D&amp;C&amp;14Durchgang 1 Teil 4&amp;R&amp;14Starter 25-32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8"/>
  <sheetViews>
    <sheetView showGridLines="0" topLeftCell="A5" workbookViewId="0">
      <selection activeCell="B25" sqref="B25"/>
    </sheetView>
  </sheetViews>
  <sheetFormatPr baseColWidth="10" defaultRowHeight="15"/>
  <cols>
    <col min="1" max="1" width="11.42578125" style="3"/>
    <col min="2" max="2" width="20.28515625" customWidth="1"/>
    <col min="3" max="3" width="5.7109375" bestFit="1" customWidth="1"/>
    <col min="4" max="4" width="10.28515625" bestFit="1" customWidth="1"/>
    <col min="5" max="5" width="6.7109375" bestFit="1" customWidth="1"/>
    <col min="6" max="6" width="7.7109375" bestFit="1" customWidth="1"/>
  </cols>
  <sheetData>
    <row r="1" spans="1:9" ht="3" customHeight="1"/>
    <row r="2" spans="1:9" ht="3" customHeight="1"/>
    <row r="3" spans="1:9" ht="24.95" customHeight="1" thickBot="1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H3" s="80" t="s">
        <v>15</v>
      </c>
      <c r="I3" s="80"/>
    </row>
    <row r="4" spans="1:9" ht="24.95" customHeight="1">
      <c r="A4" s="3" t="s">
        <v>5</v>
      </c>
      <c r="B4" s="6"/>
      <c r="C4" s="4"/>
      <c r="D4" s="4"/>
      <c r="E4" s="4"/>
      <c r="F4" s="1" t="str">
        <f>IF(C4="","",SUM(C4:D4))</f>
        <v/>
      </c>
      <c r="H4" s="74" t="str">
        <f>IF(B4="","",IF(B7="","",IF(F4="","",IF(F7="","",IF(F4&gt;F7,B4,IF(F4&lt;F7,B7,IF(AND(F4=F7,D4&gt;D7),B4,IF(E4&lt;E7,B4,B7))))))))</f>
        <v/>
      </c>
      <c r="I4" s="75"/>
    </row>
    <row r="5" spans="1:9" ht="3" customHeight="1">
      <c r="G5" s="3"/>
      <c r="H5" s="76"/>
      <c r="I5" s="77"/>
    </row>
    <row r="6" spans="1:9" ht="24.95" customHeight="1" thickBot="1">
      <c r="B6" s="5" t="s">
        <v>0</v>
      </c>
      <c r="C6" s="5" t="s">
        <v>1</v>
      </c>
      <c r="D6" s="5" t="s">
        <v>2</v>
      </c>
      <c r="E6" s="5" t="s">
        <v>3</v>
      </c>
      <c r="F6" s="5" t="s">
        <v>4</v>
      </c>
      <c r="H6" s="78"/>
      <c r="I6" s="79"/>
    </row>
    <row r="7" spans="1:9" ht="24.95" customHeight="1">
      <c r="A7" s="3" t="s">
        <v>6</v>
      </c>
      <c r="B7" s="6"/>
      <c r="C7" s="4"/>
      <c r="D7" s="4"/>
      <c r="E7" s="4"/>
      <c r="F7" s="1" t="str">
        <f>IF(C7="","",SUM(C7:D7))</f>
        <v/>
      </c>
    </row>
    <row r="8" spans="1:9" ht="3" customHeight="1"/>
    <row r="9" spans="1:9" ht="3" customHeight="1"/>
    <row r="10" spans="1:9" ht="24.95" customHeight="1" thickBot="1">
      <c r="B10" s="5" t="s">
        <v>0</v>
      </c>
      <c r="C10" s="5" t="s">
        <v>1</v>
      </c>
      <c r="D10" s="5" t="s">
        <v>2</v>
      </c>
      <c r="E10" s="5" t="s">
        <v>3</v>
      </c>
      <c r="F10" s="5" t="s">
        <v>4</v>
      </c>
      <c r="H10" s="80" t="s">
        <v>16</v>
      </c>
      <c r="I10" s="80"/>
    </row>
    <row r="11" spans="1:9" ht="24.95" customHeight="1">
      <c r="A11" s="3" t="s">
        <v>7</v>
      </c>
      <c r="B11" s="6"/>
      <c r="C11" s="4"/>
      <c r="D11" s="4"/>
      <c r="E11" s="4"/>
      <c r="F11" s="1" t="str">
        <f>IF(C11="","",SUM(C11:D11))</f>
        <v/>
      </c>
      <c r="H11" s="74" t="str">
        <f>IF(B11="","",IF(B14="","",IF(F11="","",IF(F14="","",IF(F11&gt;F14,B11,IF(F11&lt;F14,B14,IF(AND(F11=F14,D11&gt;D14),B11,IF(E11&lt;E14,B11,B14))))))))</f>
        <v/>
      </c>
      <c r="I11" s="75"/>
    </row>
    <row r="12" spans="1:9" ht="3" customHeight="1">
      <c r="H12" s="76"/>
      <c r="I12" s="77"/>
    </row>
    <row r="13" spans="1:9" ht="24.95" customHeight="1" thickBot="1">
      <c r="B13" s="5" t="s">
        <v>0</v>
      </c>
      <c r="C13" s="5" t="s">
        <v>1</v>
      </c>
      <c r="D13" s="5" t="s">
        <v>2</v>
      </c>
      <c r="E13" s="5" t="s">
        <v>3</v>
      </c>
      <c r="F13" s="5" t="s">
        <v>4</v>
      </c>
      <c r="H13" s="78"/>
      <c r="I13" s="79"/>
    </row>
    <row r="14" spans="1:9" ht="24.95" customHeight="1">
      <c r="A14" s="3" t="s">
        <v>8</v>
      </c>
      <c r="B14" s="6"/>
      <c r="C14" s="4"/>
      <c r="D14" s="4"/>
      <c r="E14" s="4"/>
      <c r="F14" s="1" t="str">
        <f>IF(C14="","",SUM(C14:D14))</f>
        <v/>
      </c>
    </row>
    <row r="15" spans="1:9" ht="3" customHeight="1"/>
    <row r="16" spans="1:9" ht="3" customHeight="1"/>
    <row r="17" spans="1:9" ht="24.95" customHeight="1" thickBot="1">
      <c r="B17" s="5" t="s">
        <v>0</v>
      </c>
      <c r="C17" s="5" t="s">
        <v>1</v>
      </c>
      <c r="D17" s="5" t="s">
        <v>2</v>
      </c>
      <c r="E17" s="5" t="s">
        <v>3</v>
      </c>
      <c r="F17" s="5" t="s">
        <v>4</v>
      </c>
      <c r="H17" s="80" t="s">
        <v>17</v>
      </c>
      <c r="I17" s="80"/>
    </row>
    <row r="18" spans="1:9" ht="24.95" customHeight="1">
      <c r="A18" s="3" t="s">
        <v>9</v>
      </c>
      <c r="B18" s="6"/>
      <c r="C18" s="4"/>
      <c r="D18" s="4"/>
      <c r="E18" s="4"/>
      <c r="F18" s="1" t="str">
        <f>IF(C18="","",SUM(C18:D18))</f>
        <v/>
      </c>
      <c r="H18" s="74" t="str">
        <f>IF(B18="","",IF(B21="","",IF(F18="","",IF(F21="","",IF(F18&gt;F21,B18,IF(F18&lt;F21,B21,IF(AND(F18=F21,D18&gt;D21),B18,IF(E18&lt;E21,B18,B21))))))))</f>
        <v/>
      </c>
      <c r="I18" s="75"/>
    </row>
    <row r="19" spans="1:9" ht="3" customHeight="1">
      <c r="H19" s="76"/>
      <c r="I19" s="77"/>
    </row>
    <row r="20" spans="1:9" ht="24.95" customHeight="1" thickBot="1">
      <c r="B20" s="5" t="s">
        <v>0</v>
      </c>
      <c r="C20" s="5" t="s">
        <v>1</v>
      </c>
      <c r="D20" s="5" t="s">
        <v>2</v>
      </c>
      <c r="E20" s="5" t="s">
        <v>3</v>
      </c>
      <c r="F20" s="5" t="s">
        <v>4</v>
      </c>
      <c r="H20" s="78"/>
      <c r="I20" s="79"/>
    </row>
    <row r="21" spans="1:9" ht="24.95" customHeight="1">
      <c r="A21" s="3" t="s">
        <v>10</v>
      </c>
      <c r="B21" s="6"/>
      <c r="C21" s="4"/>
      <c r="D21" s="4"/>
      <c r="E21" s="4"/>
      <c r="F21" s="1" t="str">
        <f>IF(C21="","",SUM(C21:D21))</f>
        <v/>
      </c>
    </row>
    <row r="22" spans="1:9" ht="3" customHeight="1"/>
    <row r="23" spans="1:9" ht="3" customHeight="1"/>
    <row r="24" spans="1:9" ht="24.95" customHeight="1" thickBot="1">
      <c r="B24" s="5" t="s">
        <v>0</v>
      </c>
      <c r="C24" s="5" t="s">
        <v>1</v>
      </c>
      <c r="D24" s="5" t="s">
        <v>2</v>
      </c>
      <c r="E24" s="5" t="s">
        <v>3</v>
      </c>
      <c r="F24" s="5" t="s">
        <v>4</v>
      </c>
      <c r="H24" s="80" t="s">
        <v>18</v>
      </c>
      <c r="I24" s="80"/>
    </row>
    <row r="25" spans="1:9" ht="24.95" customHeight="1">
      <c r="A25" s="3" t="s">
        <v>11</v>
      </c>
      <c r="B25" s="6"/>
      <c r="C25" s="4"/>
      <c r="D25" s="4"/>
      <c r="E25" s="4"/>
      <c r="F25" s="1" t="str">
        <f>IF(C25="","",SUM(C25:D25))</f>
        <v/>
      </c>
      <c r="H25" s="74" t="str">
        <f>IF(B25="","",IF(B28="","",IF(F25="","",IF(F28="","",IF(F25&gt;F28,B25,IF(F25&lt;F28,B28,IF(AND(F25=F28,D25&gt;D28),B25,IF(E25&lt;E28,B25,B28))))))))</f>
        <v/>
      </c>
      <c r="I25" s="75"/>
    </row>
    <row r="26" spans="1:9" ht="3" customHeight="1">
      <c r="H26" s="76"/>
      <c r="I26" s="77"/>
    </row>
    <row r="27" spans="1:9" ht="24.95" customHeight="1" thickBot="1">
      <c r="B27" s="5" t="s">
        <v>0</v>
      </c>
      <c r="C27" s="5" t="s">
        <v>1</v>
      </c>
      <c r="D27" s="5" t="s">
        <v>2</v>
      </c>
      <c r="E27" s="5" t="s">
        <v>3</v>
      </c>
      <c r="F27" s="5" t="s">
        <v>4</v>
      </c>
      <c r="H27" s="78"/>
      <c r="I27" s="79"/>
    </row>
    <row r="28" spans="1:9" ht="24.95" customHeight="1">
      <c r="A28" s="3" t="s">
        <v>12</v>
      </c>
      <c r="B28" s="6"/>
      <c r="C28" s="4"/>
      <c r="D28" s="4"/>
      <c r="E28" s="4"/>
      <c r="F28" s="1" t="str">
        <f>IF(C28="","",SUM(C28:D28))</f>
        <v/>
      </c>
    </row>
  </sheetData>
  <sheetProtection password="C8BC" sheet="1" objects="1" scenarios="1" selectLockedCells="1"/>
  <mergeCells count="8">
    <mergeCell ref="H24:I24"/>
    <mergeCell ref="H25:I27"/>
    <mergeCell ref="H3:I3"/>
    <mergeCell ref="H4:I6"/>
    <mergeCell ref="H10:I10"/>
    <mergeCell ref="H11:I13"/>
    <mergeCell ref="H17:I17"/>
    <mergeCell ref="H18:I20"/>
  </mergeCells>
  <printOptions horizontalCentered="1" verticalCentered="1"/>
  <pageMargins left="0.70866141732283472" right="0.70866141732283472" top="0.78740157480314965" bottom="1.1811023622047245" header="0.31496062992125984" footer="0.31496062992125984"/>
  <pageSetup paperSize="9" orientation="landscape" r:id="rId1"/>
  <headerFooter>
    <oddHeader>&amp;L&amp;14&amp;D&amp;C&amp;14Durchgang 1&amp;R&amp;14Starter 1-8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8"/>
  <sheetViews>
    <sheetView showGridLines="0" zoomScale="90" zoomScaleNormal="90" workbookViewId="0">
      <selection activeCell="B25" sqref="B25"/>
    </sheetView>
  </sheetViews>
  <sheetFormatPr baseColWidth="10" defaultRowHeight="15"/>
  <cols>
    <col min="1" max="1" width="11.42578125" style="3"/>
    <col min="2" max="2" width="20.28515625" customWidth="1"/>
    <col min="3" max="3" width="5.7109375" bestFit="1" customWidth="1"/>
    <col min="4" max="4" width="10.28515625" bestFit="1" customWidth="1"/>
    <col min="5" max="5" width="6.7109375" bestFit="1" customWidth="1"/>
    <col min="6" max="6" width="7.7109375" bestFit="1" customWidth="1"/>
  </cols>
  <sheetData>
    <row r="1" spans="1:9" ht="3" customHeight="1"/>
    <row r="2" spans="1:9" ht="3" customHeight="1"/>
    <row r="3" spans="1:9" ht="24.95" customHeight="1" thickBot="1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H3" s="80" t="s">
        <v>15</v>
      </c>
      <c r="I3" s="80"/>
    </row>
    <row r="4" spans="1:9" ht="24.95" customHeight="1">
      <c r="A4" s="3" t="s">
        <v>5</v>
      </c>
      <c r="B4" s="6"/>
      <c r="C4" s="4"/>
      <c r="D4" s="4"/>
      <c r="E4" s="4"/>
      <c r="F4" s="1" t="str">
        <f>IF(C4="","",SUM(C4:D4))</f>
        <v/>
      </c>
      <c r="H4" s="74" t="str">
        <f>IF(B4="","",IF(B7="","",IF(F4="","",IF(F7="","",IF(F4&gt;F7,B4,IF(F4&lt;F7,B7,IF(AND(F4=F7,D4&gt;D7),B4,IF(E4&lt;E7,B4,B7))))))))</f>
        <v/>
      </c>
      <c r="I4" s="75"/>
    </row>
    <row r="5" spans="1:9" ht="3" customHeight="1">
      <c r="G5" s="3"/>
      <c r="H5" s="76"/>
      <c r="I5" s="77"/>
    </row>
    <row r="6" spans="1:9" ht="24.95" customHeight="1" thickBot="1">
      <c r="B6" s="5" t="s">
        <v>0</v>
      </c>
      <c r="C6" s="5" t="s">
        <v>1</v>
      </c>
      <c r="D6" s="5" t="s">
        <v>2</v>
      </c>
      <c r="E6" s="5" t="s">
        <v>3</v>
      </c>
      <c r="F6" s="5" t="s">
        <v>4</v>
      </c>
      <c r="H6" s="78"/>
      <c r="I6" s="79"/>
    </row>
    <row r="7" spans="1:9" ht="24.95" customHeight="1">
      <c r="A7" s="3" t="s">
        <v>6</v>
      </c>
      <c r="B7" s="6"/>
      <c r="C7" s="4"/>
      <c r="D7" s="4"/>
      <c r="E7" s="4"/>
      <c r="F7" s="1" t="str">
        <f>IF(C7="","",SUM(C7:D7))</f>
        <v/>
      </c>
    </row>
    <row r="8" spans="1:9" ht="3" customHeight="1"/>
    <row r="9" spans="1:9" ht="3" customHeight="1"/>
    <row r="10" spans="1:9" ht="24.95" customHeight="1" thickBot="1">
      <c r="B10" s="5" t="s">
        <v>0</v>
      </c>
      <c r="C10" s="5" t="s">
        <v>1</v>
      </c>
      <c r="D10" s="5" t="s">
        <v>2</v>
      </c>
      <c r="E10" s="5" t="s">
        <v>3</v>
      </c>
      <c r="F10" s="5" t="s">
        <v>4</v>
      </c>
      <c r="H10" s="80" t="s">
        <v>16</v>
      </c>
      <c r="I10" s="80"/>
    </row>
    <row r="11" spans="1:9" ht="24.95" customHeight="1">
      <c r="A11" s="3" t="s">
        <v>7</v>
      </c>
      <c r="B11" s="6"/>
      <c r="C11" s="4"/>
      <c r="D11" s="4"/>
      <c r="E11" s="4"/>
      <c r="F11" s="1" t="str">
        <f>IF(C11="","",SUM(C11:D11))</f>
        <v/>
      </c>
      <c r="H11" s="74" t="str">
        <f>IF(B11="","",IF(B14="","",IF(F11="","",IF(F14="","",IF(F11&gt;F14,B11,IF(F11&lt;F14,B14,IF(AND(F11=F14,D11&gt;D14),B11,IF(E11&lt;E14,B11,B14))))))))</f>
        <v/>
      </c>
      <c r="I11" s="75"/>
    </row>
    <row r="12" spans="1:9" ht="3" customHeight="1">
      <c r="H12" s="76"/>
      <c r="I12" s="77"/>
    </row>
    <row r="13" spans="1:9" ht="24.95" customHeight="1" thickBot="1">
      <c r="B13" s="5" t="s">
        <v>0</v>
      </c>
      <c r="C13" s="5" t="s">
        <v>1</v>
      </c>
      <c r="D13" s="5" t="s">
        <v>2</v>
      </c>
      <c r="E13" s="5" t="s">
        <v>3</v>
      </c>
      <c r="F13" s="5" t="s">
        <v>4</v>
      </c>
      <c r="H13" s="78"/>
      <c r="I13" s="79"/>
    </row>
    <row r="14" spans="1:9" ht="24.95" customHeight="1">
      <c r="A14" s="3" t="s">
        <v>8</v>
      </c>
      <c r="B14" s="6"/>
      <c r="C14" s="4"/>
      <c r="D14" s="4"/>
      <c r="E14" s="4"/>
      <c r="F14" s="1" t="str">
        <f>IF(C14="","",SUM(C14:D14))</f>
        <v/>
      </c>
    </row>
    <row r="15" spans="1:9" ht="3" customHeight="1"/>
    <row r="16" spans="1:9" ht="3" customHeight="1"/>
    <row r="17" spans="1:9" ht="24.95" customHeight="1" thickBot="1">
      <c r="B17" s="5" t="s">
        <v>0</v>
      </c>
      <c r="C17" s="5" t="s">
        <v>1</v>
      </c>
      <c r="D17" s="5" t="s">
        <v>2</v>
      </c>
      <c r="E17" s="5" t="s">
        <v>3</v>
      </c>
      <c r="F17" s="5" t="s">
        <v>4</v>
      </c>
      <c r="H17" s="80" t="s">
        <v>17</v>
      </c>
      <c r="I17" s="80"/>
    </row>
    <row r="18" spans="1:9" ht="24.95" customHeight="1">
      <c r="A18" s="3" t="s">
        <v>9</v>
      </c>
      <c r="B18" s="6"/>
      <c r="C18" s="4"/>
      <c r="D18" s="4"/>
      <c r="E18" s="4"/>
      <c r="F18" s="1" t="str">
        <f>IF(C18="","",SUM(C18:D18))</f>
        <v/>
      </c>
      <c r="H18" s="74" t="str">
        <f>IF(B18="","",IF(B21="","",IF(F18="","",IF(F21="","",IF(F18&gt;F21,B18,IF(F18&lt;F21,B21,IF(AND(F18=F21,D18&gt;D21),B18,IF(E18&lt;E21,B18,B21))))))))</f>
        <v/>
      </c>
      <c r="I18" s="75"/>
    </row>
    <row r="19" spans="1:9" ht="3" customHeight="1">
      <c r="H19" s="76"/>
      <c r="I19" s="77"/>
    </row>
    <row r="20" spans="1:9" ht="24.95" customHeight="1" thickBot="1">
      <c r="B20" s="5" t="s">
        <v>0</v>
      </c>
      <c r="C20" s="5" t="s">
        <v>1</v>
      </c>
      <c r="D20" s="5" t="s">
        <v>2</v>
      </c>
      <c r="E20" s="5" t="s">
        <v>3</v>
      </c>
      <c r="F20" s="5" t="s">
        <v>4</v>
      </c>
      <c r="H20" s="78"/>
      <c r="I20" s="79"/>
    </row>
    <row r="21" spans="1:9" ht="24.95" customHeight="1">
      <c r="A21" s="3" t="s">
        <v>10</v>
      </c>
      <c r="B21" s="6"/>
      <c r="C21" s="4"/>
      <c r="D21" s="4"/>
      <c r="E21" s="4"/>
      <c r="F21" s="1" t="str">
        <f>IF(C21="","",SUM(C21:D21))</f>
        <v/>
      </c>
    </row>
    <row r="22" spans="1:9" ht="3" customHeight="1"/>
    <row r="23" spans="1:9" ht="3" customHeight="1"/>
    <row r="24" spans="1:9" ht="24.95" customHeight="1" thickBot="1">
      <c r="B24" s="5" t="s">
        <v>0</v>
      </c>
      <c r="C24" s="5" t="s">
        <v>1</v>
      </c>
      <c r="D24" s="5" t="s">
        <v>2</v>
      </c>
      <c r="E24" s="5" t="s">
        <v>3</v>
      </c>
      <c r="F24" s="5" t="s">
        <v>4</v>
      </c>
      <c r="H24" s="80" t="s">
        <v>18</v>
      </c>
      <c r="I24" s="80"/>
    </row>
    <row r="25" spans="1:9" ht="24.95" customHeight="1">
      <c r="A25" s="3" t="s">
        <v>11</v>
      </c>
      <c r="B25" s="6"/>
      <c r="C25" s="4"/>
      <c r="D25" s="4"/>
      <c r="E25" s="4"/>
      <c r="F25" s="1" t="str">
        <f>IF(C25="","",SUM(C25:D25))</f>
        <v/>
      </c>
      <c r="H25" s="74" t="str">
        <f>IF(B25="","",IF(B28="","",IF(F25="","",IF(F28="","",IF(F25&gt;F28,B25,IF(F25&lt;F28,B28,IF(AND(F25=F28,D25&gt;D28),B25,IF(E25&lt;E28,B25,B28))))))))</f>
        <v/>
      </c>
      <c r="I25" s="75"/>
    </row>
    <row r="26" spans="1:9" ht="3" customHeight="1">
      <c r="H26" s="76"/>
      <c r="I26" s="77"/>
    </row>
    <row r="27" spans="1:9" ht="24.95" customHeight="1" thickBot="1">
      <c r="B27" s="5" t="s">
        <v>0</v>
      </c>
      <c r="C27" s="5" t="s">
        <v>1</v>
      </c>
      <c r="D27" s="5" t="s">
        <v>2</v>
      </c>
      <c r="E27" s="5" t="s">
        <v>3</v>
      </c>
      <c r="F27" s="5" t="s">
        <v>4</v>
      </c>
      <c r="H27" s="78"/>
      <c r="I27" s="79"/>
    </row>
    <row r="28" spans="1:9" ht="24.95" customHeight="1">
      <c r="A28" s="3" t="s">
        <v>12</v>
      </c>
      <c r="B28" s="6"/>
      <c r="C28" s="4"/>
      <c r="D28" s="4"/>
      <c r="E28" s="4"/>
      <c r="F28" s="1" t="str">
        <f>IF(C28="","",SUM(C28:D28))</f>
        <v/>
      </c>
    </row>
  </sheetData>
  <sheetProtection password="C8BC" sheet="1" objects="1" scenarios="1" selectLockedCells="1"/>
  <mergeCells count="8">
    <mergeCell ref="H24:I24"/>
    <mergeCell ref="H25:I27"/>
    <mergeCell ref="H3:I3"/>
    <mergeCell ref="H4:I6"/>
    <mergeCell ref="H10:I10"/>
    <mergeCell ref="H11:I13"/>
    <mergeCell ref="H17:I17"/>
    <mergeCell ref="H18:I20"/>
  </mergeCells>
  <printOptions horizontalCentered="1" verticalCentered="1"/>
  <pageMargins left="0.70866141732283472" right="0.70866141732283472" top="0.78740157480314965" bottom="1.1811023622047245" header="0.31496062992125984" footer="0.31496062992125984"/>
  <pageSetup paperSize="9" orientation="landscape" r:id="rId1"/>
  <headerFooter>
    <oddHeader>&amp;L&amp;14&amp;D&amp;C&amp;14Durchgang 1 Teil 2&amp;R&amp;14Starter 9-16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E30"/>
  <sheetViews>
    <sheetView workbookViewId="0">
      <selection activeCell="B1" sqref="B1:R25"/>
    </sheetView>
  </sheetViews>
  <sheetFormatPr baseColWidth="10" defaultRowHeight="15" outlineLevelCol="1"/>
  <cols>
    <col min="1" max="1" width="2.42578125" customWidth="1"/>
    <col min="2" max="2" width="7.5703125" customWidth="1"/>
    <col min="3" max="3" width="11.7109375" hidden="1" customWidth="1" outlineLevel="1"/>
    <col min="4" max="4" width="7.85546875" hidden="1" customWidth="1" outlineLevel="1"/>
    <col min="5" max="5" width="23.85546875" customWidth="1" collapsed="1"/>
    <col min="6" max="6" width="18.85546875" customWidth="1"/>
    <col min="7" max="7" width="8.5703125" bestFit="1" customWidth="1"/>
    <col min="8" max="8" width="7.42578125" bestFit="1" customWidth="1"/>
    <col min="9" max="9" width="10.28515625" bestFit="1" customWidth="1"/>
    <col min="10" max="10" width="12.28515625" customWidth="1"/>
    <col min="11" max="11" width="8.5703125" bestFit="1" customWidth="1"/>
    <col min="12" max="12" width="7.42578125" bestFit="1" customWidth="1"/>
    <col min="13" max="13" width="10.28515625" customWidth="1"/>
    <col min="14" max="14" width="12.5703125" customWidth="1"/>
    <col min="15" max="15" width="8.5703125" bestFit="1" customWidth="1"/>
    <col min="16" max="16" width="7.42578125" bestFit="1" customWidth="1"/>
    <col min="17" max="17" width="10.28515625" customWidth="1"/>
    <col min="18" max="18" width="13.7109375" customWidth="1"/>
    <col min="19" max="19" width="6.140625" style="13" customWidth="1"/>
    <col min="20" max="20" width="8.140625" style="13" customWidth="1"/>
    <col min="21" max="21" width="23" style="13" customWidth="1"/>
    <col min="22" max="22" width="8.42578125" style="13" customWidth="1"/>
    <col min="23" max="23" width="8.7109375" style="13" customWidth="1"/>
    <col min="24" max="24" width="13.7109375" style="13" customWidth="1"/>
    <col min="25" max="25" width="7.140625" customWidth="1"/>
    <col min="26" max="26" width="18.42578125" hidden="1" customWidth="1" outlineLevel="1"/>
    <col min="27" max="27" width="7.85546875" hidden="1" customWidth="1" outlineLevel="1"/>
    <col min="28" max="28" width="2.85546875" hidden="1" customWidth="1" outlineLevel="1"/>
    <col min="29" max="29" width="10.5703125" hidden="1" customWidth="1" outlineLevel="1"/>
    <col min="30" max="30" width="18.42578125" hidden="1" customWidth="1" outlineLevel="1"/>
    <col min="31" max="31" width="11.42578125" collapsed="1"/>
  </cols>
  <sheetData>
    <row r="1" spans="2:31" ht="50.25" customHeight="1">
      <c r="B1" s="87" t="s">
        <v>39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63"/>
      <c r="T1" s="63"/>
      <c r="U1" s="63"/>
      <c r="V1" s="63"/>
      <c r="W1" s="63"/>
      <c r="X1" s="63"/>
    </row>
    <row r="2" spans="2:31" ht="7.5" customHeight="1"/>
    <row r="3" spans="2:31" ht="26.25">
      <c r="B3" s="88" t="s">
        <v>53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64"/>
      <c r="Y3" s="16"/>
    </row>
    <row r="4" spans="2:31" ht="25.5" customHeight="1" thickBot="1">
      <c r="G4" s="81" t="s">
        <v>55</v>
      </c>
      <c r="H4" s="82"/>
      <c r="I4" s="82"/>
      <c r="J4" s="83"/>
      <c r="K4" s="81" t="s">
        <v>56</v>
      </c>
      <c r="L4" s="82"/>
      <c r="M4" s="82"/>
      <c r="N4" s="83"/>
      <c r="O4" s="84" t="s">
        <v>57</v>
      </c>
      <c r="P4" s="85"/>
      <c r="Q4" s="85"/>
      <c r="R4" s="86"/>
    </row>
    <row r="5" spans="2:31" ht="24" thickBot="1">
      <c r="B5" s="60" t="s">
        <v>30</v>
      </c>
      <c r="C5" s="60" t="s">
        <v>76</v>
      </c>
      <c r="D5" s="60" t="s">
        <v>58</v>
      </c>
      <c r="E5" s="61" t="s">
        <v>0</v>
      </c>
      <c r="F5" s="60" t="s">
        <v>73</v>
      </c>
      <c r="G5" s="66" t="s">
        <v>1</v>
      </c>
      <c r="H5" s="60" t="s">
        <v>54</v>
      </c>
      <c r="I5" s="60" t="s">
        <v>3</v>
      </c>
      <c r="J5" s="60" t="s">
        <v>4</v>
      </c>
      <c r="K5" s="66" t="s">
        <v>1</v>
      </c>
      <c r="L5" s="60" t="s">
        <v>54</v>
      </c>
      <c r="M5" s="60" t="s">
        <v>3</v>
      </c>
      <c r="N5" s="67" t="s">
        <v>4</v>
      </c>
      <c r="O5" s="66" t="s">
        <v>1</v>
      </c>
      <c r="P5" s="60" t="s">
        <v>54</v>
      </c>
      <c r="Q5" s="60" t="s">
        <v>3</v>
      </c>
      <c r="R5" s="68" t="s">
        <v>4</v>
      </c>
      <c r="S5" s="65"/>
      <c r="Z5" s="35"/>
      <c r="AA5" s="38" t="s">
        <v>28</v>
      </c>
      <c r="AB5" s="36"/>
      <c r="AC5" s="39" t="s">
        <v>29</v>
      </c>
      <c r="AD5" s="37"/>
    </row>
    <row r="6" spans="2:31" ht="15.75">
      <c r="B6" s="73">
        <v>1</v>
      </c>
      <c r="C6" s="57">
        <v>1</v>
      </c>
      <c r="D6" s="57" t="s">
        <v>59</v>
      </c>
      <c r="E6" s="59" t="s">
        <v>52</v>
      </c>
      <c r="F6" s="59" t="s">
        <v>74</v>
      </c>
      <c r="G6" s="45">
        <v>103</v>
      </c>
      <c r="H6" s="46">
        <v>53</v>
      </c>
      <c r="I6" s="46">
        <v>0</v>
      </c>
      <c r="J6" s="47">
        <f t="shared" ref="J6:J29" si="0">+G6+H6</f>
        <v>156</v>
      </c>
      <c r="K6" s="45">
        <v>94</v>
      </c>
      <c r="L6" s="46">
        <v>43</v>
      </c>
      <c r="M6" s="46">
        <v>2</v>
      </c>
      <c r="N6" s="47">
        <f t="shared" ref="N6:N29" si="1">+K6+L6</f>
        <v>137</v>
      </c>
      <c r="O6" s="54">
        <f t="shared" ref="O6:O28" si="2">+G6+K6</f>
        <v>197</v>
      </c>
      <c r="P6" s="55">
        <f t="shared" ref="P6:P28" si="3">+H6+L6</f>
        <v>96</v>
      </c>
      <c r="Q6" s="55">
        <f t="shared" ref="Q6:Q28" si="4">+I6+M6</f>
        <v>2</v>
      </c>
      <c r="R6" s="56">
        <f t="shared" ref="R6:R28" si="5">+O6+P6</f>
        <v>293</v>
      </c>
      <c r="Z6" s="27" t="s">
        <v>26</v>
      </c>
      <c r="AA6" s="28">
        <v>18</v>
      </c>
      <c r="AB6" s="17"/>
      <c r="AC6" s="40">
        <f>ROUND((+AC10/AA10*AA6),0)</f>
        <v>12</v>
      </c>
      <c r="AD6" s="29" t="s">
        <v>34</v>
      </c>
    </row>
    <row r="7" spans="2:31" ht="15.75">
      <c r="B7" s="73">
        <v>2</v>
      </c>
      <c r="C7" s="57">
        <v>2</v>
      </c>
      <c r="D7" s="57" t="s">
        <v>59</v>
      </c>
      <c r="E7" s="59" t="s">
        <v>51</v>
      </c>
      <c r="F7" s="59" t="s">
        <v>74</v>
      </c>
      <c r="G7" s="45">
        <v>87</v>
      </c>
      <c r="H7" s="46">
        <v>54</v>
      </c>
      <c r="I7" s="46">
        <v>1</v>
      </c>
      <c r="J7" s="47">
        <f t="shared" si="0"/>
        <v>141</v>
      </c>
      <c r="K7" s="45">
        <v>103</v>
      </c>
      <c r="L7" s="46">
        <v>41</v>
      </c>
      <c r="M7" s="46">
        <v>1</v>
      </c>
      <c r="N7" s="47">
        <f t="shared" si="1"/>
        <v>144</v>
      </c>
      <c r="O7" s="54">
        <f t="shared" si="2"/>
        <v>190</v>
      </c>
      <c r="P7" s="55">
        <f t="shared" si="3"/>
        <v>95</v>
      </c>
      <c r="Q7" s="55">
        <f t="shared" si="4"/>
        <v>2</v>
      </c>
      <c r="R7" s="56">
        <f t="shared" si="5"/>
        <v>285</v>
      </c>
      <c r="Z7" s="27"/>
      <c r="AA7" s="28"/>
      <c r="AB7" s="17"/>
      <c r="AC7" s="41"/>
      <c r="AD7" s="29"/>
    </row>
    <row r="8" spans="2:31" ht="15.75">
      <c r="B8" s="73">
        <v>3</v>
      </c>
      <c r="C8" s="57">
        <v>1</v>
      </c>
      <c r="D8" s="57" t="s">
        <v>60</v>
      </c>
      <c r="E8" s="59" t="s">
        <v>45</v>
      </c>
      <c r="F8" s="59" t="s">
        <v>74</v>
      </c>
      <c r="G8" s="45">
        <v>78</v>
      </c>
      <c r="H8" s="46">
        <v>45</v>
      </c>
      <c r="I8" s="46">
        <v>1</v>
      </c>
      <c r="J8" s="47">
        <f t="shared" si="0"/>
        <v>123</v>
      </c>
      <c r="K8" s="45">
        <v>97</v>
      </c>
      <c r="L8" s="46">
        <v>54</v>
      </c>
      <c r="M8" s="46">
        <v>0</v>
      </c>
      <c r="N8" s="47">
        <f t="shared" si="1"/>
        <v>151</v>
      </c>
      <c r="O8" s="54">
        <f t="shared" si="2"/>
        <v>175</v>
      </c>
      <c r="P8" s="55">
        <f t="shared" si="3"/>
        <v>99</v>
      </c>
      <c r="Q8" s="55">
        <f t="shared" si="4"/>
        <v>1</v>
      </c>
      <c r="R8" s="56">
        <f t="shared" si="5"/>
        <v>274</v>
      </c>
      <c r="Z8" s="27" t="s">
        <v>27</v>
      </c>
      <c r="AA8" s="28">
        <v>7</v>
      </c>
      <c r="AB8" s="17"/>
      <c r="AC8" s="40">
        <f>ROUND((AC10/AA10*AA8),0)</f>
        <v>4</v>
      </c>
      <c r="AD8" s="29" t="s">
        <v>34</v>
      </c>
    </row>
    <row r="9" spans="2:31" ht="15.75">
      <c r="B9" s="73">
        <v>4</v>
      </c>
      <c r="C9" s="57">
        <v>1</v>
      </c>
      <c r="D9" s="57" t="s">
        <v>61</v>
      </c>
      <c r="E9" s="59" t="s">
        <v>46</v>
      </c>
      <c r="F9" s="59" t="s">
        <v>74</v>
      </c>
      <c r="G9" s="45">
        <v>86</v>
      </c>
      <c r="H9" s="46">
        <v>43</v>
      </c>
      <c r="I9" s="46">
        <v>1</v>
      </c>
      <c r="J9" s="47">
        <f t="shared" si="0"/>
        <v>129</v>
      </c>
      <c r="K9" s="45">
        <v>82</v>
      </c>
      <c r="L9" s="46">
        <v>45</v>
      </c>
      <c r="M9" s="46">
        <v>1</v>
      </c>
      <c r="N9" s="47">
        <f t="shared" si="1"/>
        <v>127</v>
      </c>
      <c r="O9" s="54">
        <f t="shared" si="2"/>
        <v>168</v>
      </c>
      <c r="P9" s="55">
        <f t="shared" si="3"/>
        <v>88</v>
      </c>
      <c r="Q9" s="55">
        <f t="shared" si="4"/>
        <v>2</v>
      </c>
      <c r="R9" s="56">
        <f t="shared" si="5"/>
        <v>256</v>
      </c>
      <c r="Z9" s="30"/>
      <c r="AA9" s="17"/>
      <c r="AB9" s="17"/>
      <c r="AC9" s="41"/>
      <c r="AD9" s="29"/>
    </row>
    <row r="10" spans="2:31" ht="15.75">
      <c r="B10" s="73">
        <v>5</v>
      </c>
      <c r="C10" s="57">
        <v>2</v>
      </c>
      <c r="D10" s="57" t="s">
        <v>62</v>
      </c>
      <c r="E10" s="59" t="s">
        <v>50</v>
      </c>
      <c r="F10" s="59" t="s">
        <v>74</v>
      </c>
      <c r="G10" s="45">
        <v>86</v>
      </c>
      <c r="H10" s="46">
        <v>43</v>
      </c>
      <c r="I10" s="46">
        <v>2</v>
      </c>
      <c r="J10" s="47">
        <f t="shared" si="0"/>
        <v>129</v>
      </c>
      <c r="K10" s="45">
        <v>81</v>
      </c>
      <c r="L10" s="46">
        <v>45</v>
      </c>
      <c r="M10" s="46">
        <v>0</v>
      </c>
      <c r="N10" s="47">
        <f t="shared" si="1"/>
        <v>126</v>
      </c>
      <c r="O10" s="54">
        <f t="shared" si="2"/>
        <v>167</v>
      </c>
      <c r="P10" s="55">
        <f t="shared" si="3"/>
        <v>88</v>
      </c>
      <c r="Q10" s="55">
        <f t="shared" si="4"/>
        <v>2</v>
      </c>
      <c r="R10" s="56">
        <f t="shared" si="5"/>
        <v>255</v>
      </c>
      <c r="Z10" s="31" t="s">
        <v>4</v>
      </c>
      <c r="AA10" s="32">
        <f>+AA6+AA8</f>
        <v>25</v>
      </c>
      <c r="AB10" s="33"/>
      <c r="AC10" s="42">
        <v>16</v>
      </c>
      <c r="AD10" s="34" t="s">
        <v>34</v>
      </c>
      <c r="AE10" s="3"/>
    </row>
    <row r="11" spans="2:31" ht="15.75">
      <c r="B11" s="73">
        <v>6</v>
      </c>
      <c r="C11" s="57">
        <v>1</v>
      </c>
      <c r="D11" s="57" t="s">
        <v>62</v>
      </c>
      <c r="E11" s="59" t="s">
        <v>48</v>
      </c>
      <c r="F11" s="59" t="s">
        <v>74</v>
      </c>
      <c r="G11" s="45">
        <v>83</v>
      </c>
      <c r="H11" s="46">
        <v>45</v>
      </c>
      <c r="I11" s="46">
        <v>2</v>
      </c>
      <c r="J11" s="47">
        <f t="shared" si="0"/>
        <v>128</v>
      </c>
      <c r="K11" s="45">
        <v>86</v>
      </c>
      <c r="L11" s="46">
        <v>34</v>
      </c>
      <c r="M11" s="46">
        <v>3</v>
      </c>
      <c r="N11" s="47">
        <f t="shared" si="1"/>
        <v>120</v>
      </c>
      <c r="O11" s="54">
        <f t="shared" si="2"/>
        <v>169</v>
      </c>
      <c r="P11" s="55">
        <f t="shared" si="3"/>
        <v>79</v>
      </c>
      <c r="Q11" s="55">
        <f t="shared" si="4"/>
        <v>5</v>
      </c>
      <c r="R11" s="56">
        <f t="shared" si="5"/>
        <v>248</v>
      </c>
    </row>
    <row r="12" spans="2:31" ht="15.75">
      <c r="B12" s="73">
        <v>7</v>
      </c>
      <c r="C12" s="57">
        <v>2</v>
      </c>
      <c r="D12" s="57" t="s">
        <v>63</v>
      </c>
      <c r="E12" s="59" t="s">
        <v>44</v>
      </c>
      <c r="F12" s="59" t="s">
        <v>74</v>
      </c>
      <c r="G12" s="45">
        <v>86</v>
      </c>
      <c r="H12" s="46">
        <v>45</v>
      </c>
      <c r="I12" s="46">
        <v>1</v>
      </c>
      <c r="J12" s="47">
        <f t="shared" si="0"/>
        <v>131</v>
      </c>
      <c r="K12" s="45">
        <v>87</v>
      </c>
      <c r="L12" s="46">
        <v>30</v>
      </c>
      <c r="M12" s="46">
        <v>1</v>
      </c>
      <c r="N12" s="47">
        <f t="shared" si="1"/>
        <v>117</v>
      </c>
      <c r="O12" s="54">
        <f t="shared" si="2"/>
        <v>173</v>
      </c>
      <c r="P12" s="55">
        <f t="shared" si="3"/>
        <v>75</v>
      </c>
      <c r="Q12" s="55">
        <f t="shared" si="4"/>
        <v>2</v>
      </c>
      <c r="R12" s="56">
        <f t="shared" si="5"/>
        <v>248</v>
      </c>
    </row>
    <row r="13" spans="2:31" ht="15.75">
      <c r="B13" s="114">
        <v>8</v>
      </c>
      <c r="C13" s="114">
        <v>2</v>
      </c>
      <c r="D13" s="114" t="s">
        <v>65</v>
      </c>
      <c r="E13" s="115" t="s">
        <v>67</v>
      </c>
      <c r="F13" s="115" t="s">
        <v>96</v>
      </c>
      <c r="G13" s="116">
        <v>80</v>
      </c>
      <c r="H13" s="117">
        <v>26</v>
      </c>
      <c r="I13" s="117">
        <v>6</v>
      </c>
      <c r="J13" s="118">
        <f t="shared" si="0"/>
        <v>106</v>
      </c>
      <c r="K13" s="116">
        <v>88</v>
      </c>
      <c r="L13" s="117">
        <v>52</v>
      </c>
      <c r="M13" s="117">
        <v>1</v>
      </c>
      <c r="N13" s="118">
        <f t="shared" si="1"/>
        <v>140</v>
      </c>
      <c r="O13" s="116">
        <f t="shared" si="2"/>
        <v>168</v>
      </c>
      <c r="P13" s="117">
        <f t="shared" si="3"/>
        <v>78</v>
      </c>
      <c r="Q13" s="117">
        <f t="shared" si="4"/>
        <v>7</v>
      </c>
      <c r="R13" s="119">
        <f t="shared" si="5"/>
        <v>246</v>
      </c>
    </row>
    <row r="14" spans="2:31" ht="15.75">
      <c r="B14" s="73">
        <v>9</v>
      </c>
      <c r="C14" s="57">
        <v>1</v>
      </c>
      <c r="D14" s="57" t="s">
        <v>63</v>
      </c>
      <c r="E14" s="59" t="s">
        <v>41</v>
      </c>
      <c r="F14" s="59" t="s">
        <v>74</v>
      </c>
      <c r="G14" s="45">
        <v>84</v>
      </c>
      <c r="H14" s="46">
        <v>34</v>
      </c>
      <c r="I14" s="46">
        <v>2</v>
      </c>
      <c r="J14" s="47">
        <f t="shared" si="0"/>
        <v>118</v>
      </c>
      <c r="K14" s="45">
        <v>88</v>
      </c>
      <c r="L14" s="46">
        <v>35</v>
      </c>
      <c r="M14" s="46">
        <v>1</v>
      </c>
      <c r="N14" s="47">
        <f t="shared" si="1"/>
        <v>123</v>
      </c>
      <c r="O14" s="54">
        <f t="shared" si="2"/>
        <v>172</v>
      </c>
      <c r="P14" s="55">
        <f t="shared" si="3"/>
        <v>69</v>
      </c>
      <c r="Q14" s="55">
        <f t="shared" si="4"/>
        <v>3</v>
      </c>
      <c r="R14" s="56">
        <f t="shared" si="5"/>
        <v>241</v>
      </c>
    </row>
    <row r="15" spans="2:31" ht="15.75">
      <c r="B15" s="73">
        <v>10</v>
      </c>
      <c r="C15" s="57">
        <v>2</v>
      </c>
      <c r="D15" s="57" t="s">
        <v>60</v>
      </c>
      <c r="E15" s="59" t="s">
        <v>72</v>
      </c>
      <c r="F15" s="59" t="s">
        <v>75</v>
      </c>
      <c r="G15" s="45">
        <v>78</v>
      </c>
      <c r="H15" s="46">
        <v>35</v>
      </c>
      <c r="I15" s="46">
        <v>7</v>
      </c>
      <c r="J15" s="47">
        <f t="shared" si="0"/>
        <v>113</v>
      </c>
      <c r="K15" s="45">
        <v>94</v>
      </c>
      <c r="L15" s="46">
        <v>34</v>
      </c>
      <c r="M15" s="46">
        <v>6</v>
      </c>
      <c r="N15" s="47">
        <f t="shared" si="1"/>
        <v>128</v>
      </c>
      <c r="O15" s="54">
        <f t="shared" si="2"/>
        <v>172</v>
      </c>
      <c r="P15" s="55">
        <f t="shared" si="3"/>
        <v>69</v>
      </c>
      <c r="Q15" s="55">
        <f t="shared" si="4"/>
        <v>13</v>
      </c>
      <c r="R15" s="56">
        <f t="shared" si="5"/>
        <v>241</v>
      </c>
    </row>
    <row r="16" spans="2:31" ht="15.75">
      <c r="B16" s="73">
        <v>11</v>
      </c>
      <c r="C16" s="57">
        <v>2</v>
      </c>
      <c r="D16" s="57" t="s">
        <v>64</v>
      </c>
      <c r="E16" s="59" t="s">
        <v>43</v>
      </c>
      <c r="F16" s="59" t="s">
        <v>75</v>
      </c>
      <c r="G16" s="45">
        <v>76</v>
      </c>
      <c r="H16" s="46">
        <v>36</v>
      </c>
      <c r="I16" s="46">
        <v>5</v>
      </c>
      <c r="J16" s="47">
        <f t="shared" si="0"/>
        <v>112</v>
      </c>
      <c r="K16" s="45">
        <v>83</v>
      </c>
      <c r="L16" s="46">
        <v>43</v>
      </c>
      <c r="M16" s="46">
        <v>2</v>
      </c>
      <c r="N16" s="47">
        <f t="shared" si="1"/>
        <v>126</v>
      </c>
      <c r="O16" s="54">
        <f t="shared" si="2"/>
        <v>159</v>
      </c>
      <c r="P16" s="55">
        <f t="shared" si="3"/>
        <v>79</v>
      </c>
      <c r="Q16" s="55">
        <f t="shared" si="4"/>
        <v>7</v>
      </c>
      <c r="R16" s="56">
        <f t="shared" si="5"/>
        <v>238</v>
      </c>
    </row>
    <row r="17" spans="2:18" ht="15.75">
      <c r="B17" s="73">
        <v>12</v>
      </c>
      <c r="C17" s="57">
        <v>1</v>
      </c>
      <c r="D17" s="57" t="s">
        <v>64</v>
      </c>
      <c r="E17" s="59" t="s">
        <v>77</v>
      </c>
      <c r="F17" s="59" t="s">
        <v>74</v>
      </c>
      <c r="G17" s="45">
        <v>71</v>
      </c>
      <c r="H17" s="46">
        <v>45</v>
      </c>
      <c r="I17" s="46">
        <v>2</v>
      </c>
      <c r="J17" s="47">
        <f t="shared" si="0"/>
        <v>116</v>
      </c>
      <c r="K17" s="45">
        <v>86</v>
      </c>
      <c r="L17" s="46">
        <v>36</v>
      </c>
      <c r="M17" s="46">
        <v>2</v>
      </c>
      <c r="N17" s="47">
        <f t="shared" si="1"/>
        <v>122</v>
      </c>
      <c r="O17" s="54">
        <f t="shared" si="2"/>
        <v>157</v>
      </c>
      <c r="P17" s="55">
        <f t="shared" si="3"/>
        <v>81</v>
      </c>
      <c r="Q17" s="55">
        <f t="shared" si="4"/>
        <v>4</v>
      </c>
      <c r="R17" s="56">
        <f t="shared" si="5"/>
        <v>238</v>
      </c>
    </row>
    <row r="18" spans="2:18" ht="15.75">
      <c r="B18" s="73">
        <v>13</v>
      </c>
      <c r="C18" s="57">
        <v>1</v>
      </c>
      <c r="D18" s="57" t="s">
        <v>65</v>
      </c>
      <c r="E18" s="59" t="s">
        <v>47</v>
      </c>
      <c r="F18" s="59" t="s">
        <v>74</v>
      </c>
      <c r="G18" s="45">
        <v>78</v>
      </c>
      <c r="H18" s="46">
        <v>44</v>
      </c>
      <c r="I18" s="46">
        <v>1</v>
      </c>
      <c r="J18" s="47">
        <f t="shared" si="0"/>
        <v>122</v>
      </c>
      <c r="K18" s="45">
        <v>75</v>
      </c>
      <c r="L18" s="46">
        <v>36</v>
      </c>
      <c r="M18" s="46">
        <v>4</v>
      </c>
      <c r="N18" s="47">
        <f t="shared" si="1"/>
        <v>111</v>
      </c>
      <c r="O18" s="54">
        <f t="shared" si="2"/>
        <v>153</v>
      </c>
      <c r="P18" s="55">
        <f t="shared" si="3"/>
        <v>80</v>
      </c>
      <c r="Q18" s="55">
        <f t="shared" si="4"/>
        <v>5</v>
      </c>
      <c r="R18" s="56">
        <f t="shared" si="5"/>
        <v>233</v>
      </c>
    </row>
    <row r="19" spans="2:18" ht="15.75">
      <c r="B19" s="73">
        <v>14</v>
      </c>
      <c r="C19" s="57">
        <v>1</v>
      </c>
      <c r="D19" s="57" t="s">
        <v>66</v>
      </c>
      <c r="E19" s="59" t="s">
        <v>42</v>
      </c>
      <c r="F19" s="59" t="s">
        <v>74</v>
      </c>
      <c r="G19" s="45">
        <v>88</v>
      </c>
      <c r="H19" s="46">
        <v>22</v>
      </c>
      <c r="I19" s="46">
        <v>7</v>
      </c>
      <c r="J19" s="47">
        <f t="shared" si="0"/>
        <v>110</v>
      </c>
      <c r="K19" s="45">
        <v>85</v>
      </c>
      <c r="L19" s="46">
        <v>31</v>
      </c>
      <c r="M19" s="46">
        <v>2</v>
      </c>
      <c r="N19" s="47">
        <f t="shared" si="1"/>
        <v>116</v>
      </c>
      <c r="O19" s="54">
        <f t="shared" si="2"/>
        <v>173</v>
      </c>
      <c r="P19" s="55">
        <f t="shared" si="3"/>
        <v>53</v>
      </c>
      <c r="Q19" s="55">
        <f t="shared" si="4"/>
        <v>9</v>
      </c>
      <c r="R19" s="56">
        <f t="shared" si="5"/>
        <v>226</v>
      </c>
    </row>
    <row r="20" spans="2:18" ht="15.75">
      <c r="B20" s="73">
        <v>15</v>
      </c>
      <c r="C20" s="57">
        <v>2</v>
      </c>
      <c r="D20" s="57" t="s">
        <v>61</v>
      </c>
      <c r="E20" s="59" t="s">
        <v>49</v>
      </c>
      <c r="F20" s="59" t="s">
        <v>74</v>
      </c>
      <c r="G20" s="45">
        <v>82</v>
      </c>
      <c r="H20" s="46">
        <v>35</v>
      </c>
      <c r="I20" s="46">
        <v>5</v>
      </c>
      <c r="J20" s="47">
        <f t="shared" si="0"/>
        <v>117</v>
      </c>
      <c r="K20" s="45">
        <v>74</v>
      </c>
      <c r="L20" s="46">
        <v>35</v>
      </c>
      <c r="M20" s="46">
        <v>4</v>
      </c>
      <c r="N20" s="47">
        <f t="shared" si="1"/>
        <v>109</v>
      </c>
      <c r="O20" s="54">
        <f t="shared" si="2"/>
        <v>156</v>
      </c>
      <c r="P20" s="55">
        <f t="shared" si="3"/>
        <v>70</v>
      </c>
      <c r="Q20" s="55">
        <f t="shared" si="4"/>
        <v>9</v>
      </c>
      <c r="R20" s="56">
        <f t="shared" si="5"/>
        <v>226</v>
      </c>
    </row>
    <row r="21" spans="2:18" ht="15.75">
      <c r="B21" s="73">
        <v>16</v>
      </c>
      <c r="C21" s="57">
        <v>2</v>
      </c>
      <c r="D21" s="57" t="s">
        <v>66</v>
      </c>
      <c r="E21" s="59" t="s">
        <v>68</v>
      </c>
      <c r="F21" s="59" t="s">
        <v>74</v>
      </c>
      <c r="G21" s="45">
        <v>73</v>
      </c>
      <c r="H21" s="46">
        <v>27</v>
      </c>
      <c r="I21" s="46">
        <v>4</v>
      </c>
      <c r="J21" s="47">
        <f t="shared" si="0"/>
        <v>100</v>
      </c>
      <c r="K21" s="45">
        <v>84</v>
      </c>
      <c r="L21" s="46">
        <v>36</v>
      </c>
      <c r="M21" s="46">
        <v>1</v>
      </c>
      <c r="N21" s="47">
        <f t="shared" si="1"/>
        <v>120</v>
      </c>
      <c r="O21" s="54">
        <f t="shared" si="2"/>
        <v>157</v>
      </c>
      <c r="P21" s="55">
        <f t="shared" si="3"/>
        <v>63</v>
      </c>
      <c r="Q21" s="55">
        <f t="shared" si="4"/>
        <v>5</v>
      </c>
      <c r="R21" s="56">
        <f t="shared" si="5"/>
        <v>220</v>
      </c>
    </row>
    <row r="22" spans="2:18" ht="15.75">
      <c r="B22" s="73">
        <v>17</v>
      </c>
      <c r="C22" s="57">
        <v>3</v>
      </c>
      <c r="D22" s="57" t="s">
        <v>59</v>
      </c>
      <c r="E22" s="59" t="s">
        <v>70</v>
      </c>
      <c r="F22" s="59" t="s">
        <v>74</v>
      </c>
      <c r="G22" s="45">
        <v>85</v>
      </c>
      <c r="H22" s="46">
        <v>26</v>
      </c>
      <c r="I22" s="46">
        <v>6</v>
      </c>
      <c r="J22" s="47">
        <f t="shared" si="0"/>
        <v>111</v>
      </c>
      <c r="K22" s="45">
        <v>81</v>
      </c>
      <c r="L22" s="46">
        <v>25</v>
      </c>
      <c r="M22" s="46">
        <v>3</v>
      </c>
      <c r="N22" s="47">
        <f t="shared" si="1"/>
        <v>106</v>
      </c>
      <c r="O22" s="54">
        <f t="shared" si="2"/>
        <v>166</v>
      </c>
      <c r="P22" s="55">
        <f t="shared" si="3"/>
        <v>51</v>
      </c>
      <c r="Q22" s="55">
        <f t="shared" si="4"/>
        <v>9</v>
      </c>
      <c r="R22" s="56">
        <f t="shared" si="5"/>
        <v>217</v>
      </c>
    </row>
    <row r="23" spans="2:18" ht="15.75">
      <c r="B23" s="57">
        <v>18</v>
      </c>
      <c r="C23" s="57">
        <v>3</v>
      </c>
      <c r="D23" s="57" t="s">
        <v>60</v>
      </c>
      <c r="E23" s="53" t="s">
        <v>69</v>
      </c>
      <c r="F23" s="53" t="s">
        <v>75</v>
      </c>
      <c r="G23" s="69">
        <v>91</v>
      </c>
      <c r="H23" s="70">
        <v>17</v>
      </c>
      <c r="I23" s="70">
        <v>7</v>
      </c>
      <c r="J23" s="71">
        <f t="shared" si="0"/>
        <v>108</v>
      </c>
      <c r="K23" s="69">
        <v>80</v>
      </c>
      <c r="L23" s="70">
        <v>26</v>
      </c>
      <c r="M23" s="70">
        <v>4</v>
      </c>
      <c r="N23" s="71">
        <f t="shared" si="1"/>
        <v>106</v>
      </c>
      <c r="O23" s="69">
        <f t="shared" si="2"/>
        <v>171</v>
      </c>
      <c r="P23" s="70">
        <f t="shared" si="3"/>
        <v>43</v>
      </c>
      <c r="Q23" s="70">
        <f t="shared" si="4"/>
        <v>11</v>
      </c>
      <c r="R23" s="72">
        <f t="shared" si="5"/>
        <v>214</v>
      </c>
    </row>
    <row r="24" spans="2:18" ht="15.75">
      <c r="B24" s="57">
        <v>19</v>
      </c>
      <c r="C24" s="57">
        <v>3</v>
      </c>
      <c r="D24" s="57" t="s">
        <v>61</v>
      </c>
      <c r="E24" s="53" t="s">
        <v>71</v>
      </c>
      <c r="F24" s="53" t="s">
        <v>75</v>
      </c>
      <c r="G24" s="69">
        <v>63</v>
      </c>
      <c r="H24" s="70">
        <v>16</v>
      </c>
      <c r="I24" s="70">
        <v>12</v>
      </c>
      <c r="J24" s="71">
        <f t="shared" si="0"/>
        <v>79</v>
      </c>
      <c r="K24" s="69">
        <v>74</v>
      </c>
      <c r="L24" s="70">
        <v>18</v>
      </c>
      <c r="M24" s="70">
        <v>8</v>
      </c>
      <c r="N24" s="71">
        <f t="shared" si="1"/>
        <v>92</v>
      </c>
      <c r="O24" s="69">
        <f t="shared" si="2"/>
        <v>137</v>
      </c>
      <c r="P24" s="70">
        <f t="shared" si="3"/>
        <v>34</v>
      </c>
      <c r="Q24" s="70">
        <f t="shared" si="4"/>
        <v>20</v>
      </c>
      <c r="R24" s="72">
        <f t="shared" si="5"/>
        <v>171</v>
      </c>
    </row>
    <row r="25" spans="2:18" ht="15.75">
      <c r="B25" s="57">
        <v>20</v>
      </c>
      <c r="C25" s="57">
        <v>3</v>
      </c>
      <c r="D25" s="57" t="s">
        <v>62</v>
      </c>
      <c r="E25" s="53" t="s">
        <v>79</v>
      </c>
      <c r="F25" s="53" t="s">
        <v>75</v>
      </c>
      <c r="G25" s="69">
        <v>38</v>
      </c>
      <c r="H25" s="70">
        <v>18</v>
      </c>
      <c r="I25" s="70">
        <v>13</v>
      </c>
      <c r="J25" s="71">
        <f t="shared" si="0"/>
        <v>56</v>
      </c>
      <c r="K25" s="69">
        <v>63</v>
      </c>
      <c r="L25" s="70">
        <v>8</v>
      </c>
      <c r="M25" s="70">
        <v>15</v>
      </c>
      <c r="N25" s="71">
        <f t="shared" si="1"/>
        <v>71</v>
      </c>
      <c r="O25" s="69">
        <f t="shared" si="2"/>
        <v>101</v>
      </c>
      <c r="P25" s="70">
        <f t="shared" si="3"/>
        <v>26</v>
      </c>
      <c r="Q25" s="70">
        <f t="shared" si="4"/>
        <v>28</v>
      </c>
      <c r="R25" s="72">
        <f t="shared" si="5"/>
        <v>127</v>
      </c>
    </row>
    <row r="26" spans="2:18" ht="15.75">
      <c r="B26" s="57">
        <v>21</v>
      </c>
      <c r="C26" s="57">
        <v>3</v>
      </c>
      <c r="D26" s="57" t="s">
        <v>63</v>
      </c>
      <c r="E26" s="53" t="s">
        <v>78</v>
      </c>
      <c r="F26" s="53"/>
      <c r="G26" s="69"/>
      <c r="H26" s="70"/>
      <c r="I26" s="70"/>
      <c r="J26" s="71">
        <f t="shared" si="0"/>
        <v>0</v>
      </c>
      <c r="K26" s="69"/>
      <c r="L26" s="70"/>
      <c r="M26" s="70"/>
      <c r="N26" s="71">
        <f t="shared" si="1"/>
        <v>0</v>
      </c>
      <c r="O26" s="69">
        <f t="shared" si="2"/>
        <v>0</v>
      </c>
      <c r="P26" s="70">
        <f t="shared" si="3"/>
        <v>0</v>
      </c>
      <c r="Q26" s="70">
        <f t="shared" si="4"/>
        <v>0</v>
      </c>
      <c r="R26" s="72">
        <f t="shared" si="5"/>
        <v>0</v>
      </c>
    </row>
    <row r="27" spans="2:18" ht="15.75">
      <c r="B27" s="57">
        <v>22</v>
      </c>
      <c r="C27" s="57">
        <v>3</v>
      </c>
      <c r="D27" s="57" t="s">
        <v>64</v>
      </c>
      <c r="E27" s="53" t="s">
        <v>78</v>
      </c>
      <c r="F27" s="53"/>
      <c r="G27" s="69"/>
      <c r="H27" s="70"/>
      <c r="I27" s="70"/>
      <c r="J27" s="71">
        <f t="shared" si="0"/>
        <v>0</v>
      </c>
      <c r="K27" s="69"/>
      <c r="L27" s="70"/>
      <c r="M27" s="70"/>
      <c r="N27" s="71">
        <f t="shared" si="1"/>
        <v>0</v>
      </c>
      <c r="O27" s="69">
        <f t="shared" si="2"/>
        <v>0</v>
      </c>
      <c r="P27" s="70">
        <f t="shared" si="3"/>
        <v>0</v>
      </c>
      <c r="Q27" s="70">
        <f t="shared" si="4"/>
        <v>0</v>
      </c>
      <c r="R27" s="72">
        <f t="shared" si="5"/>
        <v>0</v>
      </c>
    </row>
    <row r="28" spans="2:18" ht="15.75">
      <c r="B28" s="57">
        <v>23</v>
      </c>
      <c r="C28" s="57">
        <v>3</v>
      </c>
      <c r="D28" s="57" t="s">
        <v>65</v>
      </c>
      <c r="E28" s="53" t="s">
        <v>78</v>
      </c>
      <c r="F28" s="53"/>
      <c r="G28" s="69"/>
      <c r="H28" s="70"/>
      <c r="I28" s="70"/>
      <c r="J28" s="71">
        <f t="shared" si="0"/>
        <v>0</v>
      </c>
      <c r="K28" s="69"/>
      <c r="L28" s="70"/>
      <c r="M28" s="70"/>
      <c r="N28" s="71">
        <f t="shared" si="1"/>
        <v>0</v>
      </c>
      <c r="O28" s="69">
        <f t="shared" si="2"/>
        <v>0</v>
      </c>
      <c r="P28" s="70">
        <f t="shared" si="3"/>
        <v>0</v>
      </c>
      <c r="Q28" s="70">
        <f t="shared" si="4"/>
        <v>0</v>
      </c>
      <c r="R28" s="72">
        <f t="shared" si="5"/>
        <v>0</v>
      </c>
    </row>
    <row r="29" spans="2:18" ht="15.75">
      <c r="B29" s="57">
        <v>24</v>
      </c>
      <c r="C29" s="57">
        <v>3</v>
      </c>
      <c r="D29" s="57" t="s">
        <v>66</v>
      </c>
      <c r="E29" s="53" t="s">
        <v>78</v>
      </c>
      <c r="F29" s="53"/>
      <c r="G29" s="69"/>
      <c r="H29" s="70"/>
      <c r="I29" s="70"/>
      <c r="J29" s="71">
        <f t="shared" si="0"/>
        <v>0</v>
      </c>
      <c r="K29" s="69"/>
      <c r="L29" s="70"/>
      <c r="M29" s="70"/>
      <c r="N29" s="71">
        <f t="shared" si="1"/>
        <v>0</v>
      </c>
      <c r="O29" s="69"/>
      <c r="P29" s="70"/>
      <c r="Q29" s="70"/>
      <c r="R29" s="72"/>
    </row>
    <row r="30" spans="2:18" ht="16.5" thickBot="1">
      <c r="B30" s="48"/>
      <c r="C30" s="58"/>
      <c r="D30" s="58"/>
      <c r="E30" s="49"/>
      <c r="F30" s="49"/>
      <c r="G30" s="51"/>
      <c r="H30" s="52"/>
      <c r="I30" s="52"/>
      <c r="J30" s="50"/>
      <c r="K30" s="51"/>
      <c r="L30" s="52"/>
      <c r="M30" s="52"/>
      <c r="N30" s="50"/>
      <c r="O30" s="51"/>
      <c r="P30" s="52"/>
      <c r="Q30" s="52"/>
      <c r="R30" s="62"/>
    </row>
  </sheetData>
  <sortState ref="E6:R29">
    <sortCondition descending="1" ref="R6:R29"/>
  </sortState>
  <mergeCells count="5">
    <mergeCell ref="G4:J4"/>
    <mergeCell ref="K4:N4"/>
    <mergeCell ref="O4:R4"/>
    <mergeCell ref="B1:R1"/>
    <mergeCell ref="B3:R3"/>
  </mergeCells>
  <pageMargins left="0.70866141732283472" right="0.70866141732283472" top="0.78740157480314965" bottom="0.78740157480314965" header="0.31496062992125984" footer="0.31496062992125984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8"/>
  <sheetViews>
    <sheetView showGridLines="0" topLeftCell="A28" zoomScale="90" zoomScaleNormal="90" workbookViewId="0">
      <selection sqref="A1:I28"/>
    </sheetView>
  </sheetViews>
  <sheetFormatPr baseColWidth="10" defaultRowHeight="15"/>
  <cols>
    <col min="1" max="1" width="11.42578125" style="3"/>
    <col min="2" max="2" width="20.28515625" customWidth="1"/>
    <col min="3" max="3" width="5.7109375" bestFit="1" customWidth="1"/>
    <col min="4" max="4" width="10.28515625" bestFit="1" customWidth="1"/>
    <col min="5" max="5" width="6.7109375" bestFit="1" customWidth="1"/>
    <col min="6" max="6" width="7.7109375" bestFit="1" customWidth="1"/>
    <col min="9" max="9" width="35.42578125" customWidth="1"/>
  </cols>
  <sheetData>
    <row r="1" spans="1:9" ht="47.25" thickBot="1">
      <c r="A1"/>
      <c r="B1" s="43" t="s">
        <v>35</v>
      </c>
      <c r="C1" s="43"/>
      <c r="D1" s="43"/>
      <c r="E1" s="43"/>
      <c r="F1" s="43"/>
      <c r="H1" s="89" t="s">
        <v>40</v>
      </c>
      <c r="I1" s="90"/>
    </row>
    <row r="2" spans="1:9" ht="47.25" customHeight="1">
      <c r="B2" s="43" t="s">
        <v>36</v>
      </c>
      <c r="C2" s="43"/>
      <c r="D2" s="43"/>
      <c r="E2" s="43"/>
      <c r="F2" s="43"/>
    </row>
    <row r="3" spans="1:9" ht="24.95" customHeight="1" thickBot="1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H3" s="80" t="s">
        <v>15</v>
      </c>
      <c r="I3" s="80"/>
    </row>
    <row r="4" spans="1:9" ht="24.95" customHeight="1">
      <c r="A4" s="3" t="s">
        <v>5</v>
      </c>
      <c r="B4" s="15" t="s">
        <v>80</v>
      </c>
      <c r="C4" s="20">
        <v>88</v>
      </c>
      <c r="D4" s="20">
        <v>43</v>
      </c>
      <c r="E4" s="20">
        <v>1</v>
      </c>
      <c r="F4" s="21">
        <f>IF(C4="","",SUM(C4:D4))</f>
        <v>131</v>
      </c>
      <c r="H4" s="91" t="str">
        <f>IF(B4="","",IF(B7="","",IF(F4="","",IF(F7="","",IF(F4&gt;F7,B4,IF(F4&lt;F7,B7,IF(AND(F4=F7,D4&gt;D7),B4,IF(E4&lt;E7,B4,B7))))))))</f>
        <v>Melanie Szeifert</v>
      </c>
      <c r="I4" s="92"/>
    </row>
    <row r="5" spans="1:9" ht="3" customHeight="1">
      <c r="G5" s="3"/>
      <c r="H5" s="93"/>
      <c r="I5" s="94"/>
    </row>
    <row r="6" spans="1:9" ht="24.95" customHeight="1" thickBot="1">
      <c r="B6" s="5" t="s">
        <v>0</v>
      </c>
      <c r="C6" s="5" t="s">
        <v>1</v>
      </c>
      <c r="D6" s="5" t="s">
        <v>2</v>
      </c>
      <c r="E6" s="5" t="s">
        <v>3</v>
      </c>
      <c r="F6" s="5" t="s">
        <v>4</v>
      </c>
      <c r="H6" s="95"/>
      <c r="I6" s="96"/>
    </row>
    <row r="7" spans="1:9" ht="24.95" customHeight="1">
      <c r="A7" s="3" t="s">
        <v>6</v>
      </c>
      <c r="B7" s="15" t="s">
        <v>81</v>
      </c>
      <c r="C7" s="20">
        <v>90</v>
      </c>
      <c r="D7" s="20">
        <v>36</v>
      </c>
      <c r="E7" s="20">
        <v>1</v>
      </c>
      <c r="F7" s="21">
        <f>IF(C7="","",SUM(C7:D7))</f>
        <v>126</v>
      </c>
    </row>
    <row r="8" spans="1:9" ht="3" customHeight="1"/>
    <row r="9" spans="1:9" ht="3" customHeight="1"/>
    <row r="10" spans="1:9" ht="24.95" customHeight="1" thickBot="1">
      <c r="B10" s="5" t="s">
        <v>0</v>
      </c>
      <c r="C10" s="5" t="s">
        <v>1</v>
      </c>
      <c r="D10" s="5" t="s">
        <v>2</v>
      </c>
      <c r="E10" s="5" t="s">
        <v>3</v>
      </c>
      <c r="F10" s="5" t="s">
        <v>4</v>
      </c>
      <c r="H10" s="80" t="s">
        <v>16</v>
      </c>
      <c r="I10" s="80"/>
    </row>
    <row r="11" spans="1:9" ht="24.95" customHeight="1">
      <c r="A11" s="3" t="s">
        <v>7</v>
      </c>
      <c r="B11" s="15" t="s">
        <v>82</v>
      </c>
      <c r="C11" s="20">
        <v>81</v>
      </c>
      <c r="D11" s="20">
        <v>34</v>
      </c>
      <c r="E11" s="20">
        <v>4</v>
      </c>
      <c r="F11" s="21">
        <f>IF(C11="","",SUM(C11:D11))</f>
        <v>115</v>
      </c>
      <c r="H11" s="91" t="str">
        <f>IF(B11="","",IF(B14="","",IF(F11="","",IF(F14="","",IF(F11&gt;F14,B11,IF(F11&lt;F14,B14,IF(AND(F11=F14,D11&gt;D14),B11,IF(E11&lt;E14,B11,B14))))))))</f>
        <v>Luca Körner</v>
      </c>
      <c r="I11" s="92"/>
    </row>
    <row r="12" spans="1:9" ht="3" customHeight="1">
      <c r="H12" s="93"/>
      <c r="I12" s="94"/>
    </row>
    <row r="13" spans="1:9" ht="24.95" customHeight="1" thickBot="1">
      <c r="B13" s="5" t="s">
        <v>0</v>
      </c>
      <c r="C13" s="5" t="s">
        <v>1</v>
      </c>
      <c r="D13" s="5" t="s">
        <v>2</v>
      </c>
      <c r="E13" s="5" t="s">
        <v>3</v>
      </c>
      <c r="F13" s="5" t="s">
        <v>4</v>
      </c>
      <c r="H13" s="95"/>
      <c r="I13" s="96"/>
    </row>
    <row r="14" spans="1:9" ht="24.95" customHeight="1">
      <c r="A14" s="3" t="s">
        <v>8</v>
      </c>
      <c r="B14" s="15" t="s">
        <v>83</v>
      </c>
      <c r="C14" s="20">
        <v>90</v>
      </c>
      <c r="D14" s="20">
        <v>53</v>
      </c>
      <c r="E14" s="20">
        <v>2</v>
      </c>
      <c r="F14" s="21">
        <f>IF(C14="","",SUM(C14:D14))</f>
        <v>143</v>
      </c>
    </row>
    <row r="15" spans="1:9" ht="3" customHeight="1"/>
    <row r="16" spans="1:9" ht="3" customHeight="1"/>
    <row r="17" spans="1:9" ht="24.95" customHeight="1" thickBot="1">
      <c r="B17" s="5" t="s">
        <v>0</v>
      </c>
      <c r="C17" s="5" t="s">
        <v>1</v>
      </c>
      <c r="D17" s="5" t="s">
        <v>2</v>
      </c>
      <c r="E17" s="5" t="s">
        <v>3</v>
      </c>
      <c r="F17" s="5" t="s">
        <v>4</v>
      </c>
      <c r="H17" s="80" t="s">
        <v>17</v>
      </c>
      <c r="I17" s="80"/>
    </row>
    <row r="18" spans="1:9" ht="24.95" customHeight="1">
      <c r="A18" s="3" t="s">
        <v>9</v>
      </c>
      <c r="B18" s="15" t="s">
        <v>84</v>
      </c>
      <c r="C18" s="20">
        <v>83</v>
      </c>
      <c r="D18" s="20">
        <v>42</v>
      </c>
      <c r="E18" s="20">
        <v>4</v>
      </c>
      <c r="F18" s="21">
        <f>IF(C18="","",SUM(C18:D18))</f>
        <v>125</v>
      </c>
      <c r="H18" s="91" t="str">
        <f>IF(B18="","",IF(B21="","",IF(F18="","",IF(F21="","",IF(F18&gt;F21,B18,IF(F18&lt;F21,B21,IF(AND(F18=F21,D18&gt;D21),B18,IF(E18&lt;E21,B18,B21))))))))</f>
        <v>Piratheep Karunakaran</v>
      </c>
      <c r="I18" s="92"/>
    </row>
    <row r="19" spans="1:9" ht="3" customHeight="1">
      <c r="H19" s="93"/>
      <c r="I19" s="94"/>
    </row>
    <row r="20" spans="1:9" ht="24.95" customHeight="1" thickBot="1">
      <c r="B20" s="5" t="s">
        <v>0</v>
      </c>
      <c r="C20" s="5" t="s">
        <v>1</v>
      </c>
      <c r="D20" s="5" t="s">
        <v>2</v>
      </c>
      <c r="E20" s="5" t="s">
        <v>3</v>
      </c>
      <c r="F20" s="5" t="s">
        <v>4</v>
      </c>
      <c r="H20" s="95"/>
      <c r="I20" s="96"/>
    </row>
    <row r="21" spans="1:9" ht="24.95" customHeight="1">
      <c r="A21" s="3" t="s">
        <v>10</v>
      </c>
      <c r="B21" s="15" t="s">
        <v>95</v>
      </c>
      <c r="C21" s="20">
        <v>92</v>
      </c>
      <c r="D21" s="20">
        <v>45</v>
      </c>
      <c r="E21" s="20">
        <v>1</v>
      </c>
      <c r="F21" s="21">
        <f>IF(C21="","",SUM(C21:D21))</f>
        <v>137</v>
      </c>
    </row>
    <row r="22" spans="1:9" ht="3" customHeight="1"/>
    <row r="23" spans="1:9" ht="3" customHeight="1"/>
    <row r="24" spans="1:9" ht="24.95" customHeight="1" thickBot="1">
      <c r="B24" s="5" t="s">
        <v>0</v>
      </c>
      <c r="C24" s="5" t="s">
        <v>1</v>
      </c>
      <c r="D24" s="5" t="s">
        <v>2</v>
      </c>
      <c r="E24" s="5" t="s">
        <v>3</v>
      </c>
      <c r="F24" s="5" t="s">
        <v>4</v>
      </c>
      <c r="H24" s="80" t="s">
        <v>18</v>
      </c>
      <c r="I24" s="80"/>
    </row>
    <row r="25" spans="1:9" ht="24.95" customHeight="1">
      <c r="A25" s="3" t="s">
        <v>11</v>
      </c>
      <c r="B25" s="15" t="s">
        <v>85</v>
      </c>
      <c r="C25" s="20">
        <v>89</v>
      </c>
      <c r="D25" s="20">
        <v>52</v>
      </c>
      <c r="E25" s="20">
        <v>3</v>
      </c>
      <c r="F25" s="21">
        <f>IF(C25="","",SUM(C25:D25))</f>
        <v>141</v>
      </c>
      <c r="H25" s="91" t="str">
        <f>IF(B25="","",IF(B28="","",IF(F25="","",IF(F28="","",IF(F25&gt;F28,B25,IF(F25&lt;F28,B28,IF(AND(F25=F28,D25&gt;D28),B25,IF(E25&lt;E28,B25,B28))))))))</f>
        <v>Manfred Ohmer</v>
      </c>
      <c r="I25" s="92"/>
    </row>
    <row r="26" spans="1:9" ht="3" customHeight="1">
      <c r="H26" s="93"/>
      <c r="I26" s="94"/>
    </row>
    <row r="27" spans="1:9" ht="24.95" customHeight="1" thickBot="1">
      <c r="B27" s="5" t="s">
        <v>0</v>
      </c>
      <c r="C27" s="5" t="s">
        <v>1</v>
      </c>
      <c r="D27" s="5" t="s">
        <v>2</v>
      </c>
      <c r="E27" s="5" t="s">
        <v>3</v>
      </c>
      <c r="F27" s="5" t="s">
        <v>4</v>
      </c>
      <c r="H27" s="95"/>
      <c r="I27" s="96"/>
    </row>
    <row r="28" spans="1:9" ht="24.95" customHeight="1">
      <c r="A28" s="3" t="s">
        <v>12</v>
      </c>
      <c r="B28" s="15" t="s">
        <v>86</v>
      </c>
      <c r="C28" s="20">
        <v>81</v>
      </c>
      <c r="D28" s="20">
        <v>49</v>
      </c>
      <c r="E28" s="20">
        <v>3</v>
      </c>
      <c r="F28" s="21">
        <f>IF(C28="","",SUM(C28:D28))</f>
        <v>130</v>
      </c>
    </row>
  </sheetData>
  <sheetProtection selectLockedCells="1"/>
  <mergeCells count="9">
    <mergeCell ref="H1:I1"/>
    <mergeCell ref="H4:I6"/>
    <mergeCell ref="H11:I13"/>
    <mergeCell ref="H18:I20"/>
    <mergeCell ref="H25:I27"/>
    <mergeCell ref="H3:I3"/>
    <mergeCell ref="H10:I10"/>
    <mergeCell ref="H17:I17"/>
    <mergeCell ref="H24:I24"/>
  </mergeCells>
  <printOptions horizontalCentered="1" verticalCentered="1"/>
  <pageMargins left="0.70866141732283472" right="0.70866141732283472" top="0.78740157480314965" bottom="1.1811023622047245" header="0.31496062992125984" footer="0.31496062992125984"/>
  <pageSetup paperSize="9" scale="8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8"/>
  <sheetViews>
    <sheetView showGridLines="0" zoomScale="90" zoomScaleNormal="90" workbookViewId="0">
      <selection sqref="A1:I28"/>
    </sheetView>
  </sheetViews>
  <sheetFormatPr baseColWidth="10" defaultRowHeight="15"/>
  <cols>
    <col min="1" max="1" width="11.42578125" style="3"/>
    <col min="2" max="2" width="20.28515625" customWidth="1"/>
    <col min="3" max="3" width="5.7109375" bestFit="1" customWidth="1"/>
    <col min="4" max="4" width="10.28515625" bestFit="1" customWidth="1"/>
    <col min="5" max="5" width="6.7109375" bestFit="1" customWidth="1"/>
    <col min="6" max="6" width="7.7109375" bestFit="1" customWidth="1"/>
    <col min="9" max="9" width="35.42578125" customWidth="1"/>
  </cols>
  <sheetData>
    <row r="1" spans="1:9" ht="47.25" thickBot="1">
      <c r="A1"/>
      <c r="B1" s="43" t="s">
        <v>35</v>
      </c>
      <c r="C1" s="43"/>
      <c r="D1" s="43"/>
      <c r="E1" s="43"/>
      <c r="F1" s="43"/>
      <c r="H1" s="89" t="s">
        <v>40</v>
      </c>
      <c r="I1" s="90"/>
    </row>
    <row r="2" spans="1:9" ht="47.25" customHeight="1">
      <c r="B2" s="43" t="s">
        <v>37</v>
      </c>
      <c r="C2" s="43"/>
      <c r="D2" s="43"/>
      <c r="E2" s="43"/>
      <c r="F2" s="43"/>
    </row>
    <row r="3" spans="1:9" ht="24.95" customHeight="1" thickBot="1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H3" s="80" t="s">
        <v>15</v>
      </c>
      <c r="I3" s="80"/>
    </row>
    <row r="4" spans="1:9" ht="24.95" customHeight="1">
      <c r="A4" s="3" t="s">
        <v>5</v>
      </c>
      <c r="B4" s="15" t="s">
        <v>87</v>
      </c>
      <c r="C4" s="20">
        <v>95</v>
      </c>
      <c r="D4" s="20">
        <v>53</v>
      </c>
      <c r="E4" s="20">
        <v>1</v>
      </c>
      <c r="F4" s="21">
        <f>IF(C4="","",SUM(C4:D4))</f>
        <v>148</v>
      </c>
      <c r="H4" s="91" t="str">
        <f>IF(B4="","",IF(B7="","",IF(F4="","",IF(F7="","",IF(F4&gt;F7,B4,IF(F4&lt;F7,B7,IF(AND(F4=F7,D4&gt;D7),B4,IF(E4&lt;E7,B4,B7))))))))</f>
        <v>Klaus Körner</v>
      </c>
      <c r="I4" s="92"/>
    </row>
    <row r="5" spans="1:9" ht="3" customHeight="1">
      <c r="G5" s="3"/>
      <c r="H5" s="93"/>
      <c r="I5" s="94"/>
    </row>
    <row r="6" spans="1:9" ht="24.95" customHeight="1" thickBot="1">
      <c r="B6" s="5" t="s">
        <v>0</v>
      </c>
      <c r="C6" s="5" t="s">
        <v>1</v>
      </c>
      <c r="D6" s="5" t="s">
        <v>2</v>
      </c>
      <c r="E6" s="5" t="s">
        <v>3</v>
      </c>
      <c r="F6" s="5" t="s">
        <v>4</v>
      </c>
      <c r="H6" s="95"/>
      <c r="I6" s="96"/>
    </row>
    <row r="7" spans="1:9" ht="24.95" customHeight="1">
      <c r="A7" s="3" t="s">
        <v>6</v>
      </c>
      <c r="B7" s="15" t="s">
        <v>88</v>
      </c>
      <c r="C7" s="20">
        <v>75</v>
      </c>
      <c r="D7" s="20">
        <v>36</v>
      </c>
      <c r="E7" s="20">
        <v>3</v>
      </c>
      <c r="F7" s="21">
        <f>IF(C7="","",SUM(C7:D7))</f>
        <v>111</v>
      </c>
    </row>
    <row r="8" spans="1:9" ht="3" customHeight="1"/>
    <row r="9" spans="1:9" ht="3" customHeight="1"/>
    <row r="10" spans="1:9" ht="24.95" customHeight="1" thickBot="1">
      <c r="B10" s="5" t="s">
        <v>0</v>
      </c>
      <c r="C10" s="5" t="s">
        <v>1</v>
      </c>
      <c r="D10" s="5" t="s">
        <v>2</v>
      </c>
      <c r="E10" s="5" t="s">
        <v>3</v>
      </c>
      <c r="F10" s="5" t="s">
        <v>4</v>
      </c>
      <c r="H10" s="80" t="s">
        <v>16</v>
      </c>
      <c r="I10" s="80"/>
    </row>
    <row r="11" spans="1:9" ht="24.95" customHeight="1">
      <c r="A11" s="3" t="s">
        <v>7</v>
      </c>
      <c r="B11" s="15" t="s">
        <v>89</v>
      </c>
      <c r="C11" s="20">
        <v>87</v>
      </c>
      <c r="D11" s="20">
        <v>43</v>
      </c>
      <c r="E11" s="20">
        <v>1</v>
      </c>
      <c r="F11" s="21">
        <f>IF(C11="","",SUM(C11:D11))</f>
        <v>130</v>
      </c>
      <c r="H11" s="91" t="str">
        <f>IF(B11="","",IF(B14="","",IF(F11="","",IF(F14="","",IF(F11&gt;F14,B11,IF(F11&lt;F14,B14,IF(AND(F11=F14,D11&gt;D14),B11,IF(E11&lt;E14,B11,B14))))))))</f>
        <v>Roland Steger</v>
      </c>
      <c r="I11" s="92"/>
    </row>
    <row r="12" spans="1:9" ht="3" customHeight="1">
      <c r="H12" s="93"/>
      <c r="I12" s="94"/>
    </row>
    <row r="13" spans="1:9" ht="24.95" customHeight="1" thickBot="1">
      <c r="B13" s="5" t="s">
        <v>0</v>
      </c>
      <c r="C13" s="5" t="s">
        <v>1</v>
      </c>
      <c r="D13" s="5" t="s">
        <v>2</v>
      </c>
      <c r="E13" s="5" t="s">
        <v>3</v>
      </c>
      <c r="F13" s="5" t="s">
        <v>4</v>
      </c>
      <c r="H13" s="95"/>
      <c r="I13" s="96"/>
    </row>
    <row r="14" spans="1:9" ht="24.95" customHeight="1">
      <c r="A14" s="3" t="s">
        <v>8</v>
      </c>
      <c r="B14" s="15" t="s">
        <v>90</v>
      </c>
      <c r="C14" s="20">
        <v>69</v>
      </c>
      <c r="D14" s="20">
        <v>41</v>
      </c>
      <c r="E14" s="20">
        <v>3</v>
      </c>
      <c r="F14" s="21">
        <f>IF(C14="","",SUM(C14:D14))</f>
        <v>110</v>
      </c>
    </row>
    <row r="15" spans="1:9" ht="3" customHeight="1"/>
    <row r="16" spans="1:9" ht="3" customHeight="1"/>
    <row r="17" spans="1:9" ht="24.95" customHeight="1" thickBot="1">
      <c r="B17" s="5" t="s">
        <v>0</v>
      </c>
      <c r="C17" s="5" t="s">
        <v>1</v>
      </c>
      <c r="D17" s="5" t="s">
        <v>2</v>
      </c>
      <c r="E17" s="5" t="s">
        <v>3</v>
      </c>
      <c r="F17" s="5" t="s">
        <v>4</v>
      </c>
      <c r="H17" s="80" t="s">
        <v>17</v>
      </c>
      <c r="I17" s="80"/>
    </row>
    <row r="18" spans="1:9" ht="24.95" customHeight="1">
      <c r="A18" s="3" t="s">
        <v>9</v>
      </c>
      <c r="B18" s="15" t="s">
        <v>91</v>
      </c>
      <c r="C18" s="20">
        <v>86</v>
      </c>
      <c r="D18" s="20">
        <v>27</v>
      </c>
      <c r="E18" s="20">
        <v>5</v>
      </c>
      <c r="F18" s="21">
        <f>IF(C18="","",SUM(C18:D18))</f>
        <v>113</v>
      </c>
      <c r="H18" s="91" t="str">
        <f>IF(B18="","",IF(B21="","",IF(F18="","",IF(F21="","",IF(F18&gt;F21,B18,IF(F18&lt;F21,B21,IF(AND(F18=F21,D18&gt;D21),B18,IF(E18&lt;E21,B18,B21))))))))</f>
        <v>Claus Heger</v>
      </c>
      <c r="I18" s="92"/>
    </row>
    <row r="19" spans="1:9" ht="3" customHeight="1">
      <c r="H19" s="93"/>
      <c r="I19" s="94"/>
    </row>
    <row r="20" spans="1:9" ht="24.95" customHeight="1" thickBot="1">
      <c r="B20" s="5" t="s">
        <v>0</v>
      </c>
      <c r="C20" s="5" t="s">
        <v>1</v>
      </c>
      <c r="D20" s="5" t="s">
        <v>2</v>
      </c>
      <c r="E20" s="5" t="s">
        <v>3</v>
      </c>
      <c r="F20" s="5" t="s">
        <v>4</v>
      </c>
      <c r="H20" s="95"/>
      <c r="I20" s="96"/>
    </row>
    <row r="21" spans="1:9" ht="24.95" customHeight="1">
      <c r="A21" s="3" t="s">
        <v>10</v>
      </c>
      <c r="B21" s="15" t="s">
        <v>92</v>
      </c>
      <c r="C21" s="20">
        <v>89</v>
      </c>
      <c r="D21" s="20">
        <v>27</v>
      </c>
      <c r="E21" s="20">
        <v>2</v>
      </c>
      <c r="F21" s="21">
        <f>IF(C21="","",SUM(C21:D21))</f>
        <v>116</v>
      </c>
    </row>
    <row r="22" spans="1:9" ht="3" customHeight="1"/>
    <row r="23" spans="1:9" ht="3" customHeight="1"/>
    <row r="24" spans="1:9" ht="24.95" customHeight="1" thickBot="1">
      <c r="B24" s="5" t="s">
        <v>0</v>
      </c>
      <c r="C24" s="5" t="s">
        <v>1</v>
      </c>
      <c r="D24" s="5" t="s">
        <v>2</v>
      </c>
      <c r="E24" s="5" t="s">
        <v>3</v>
      </c>
      <c r="F24" s="5" t="s">
        <v>4</v>
      </c>
      <c r="H24" s="80" t="s">
        <v>18</v>
      </c>
      <c r="I24" s="80"/>
    </row>
    <row r="25" spans="1:9" ht="24.95" customHeight="1">
      <c r="A25" s="3" t="s">
        <v>11</v>
      </c>
      <c r="B25" s="15" t="s">
        <v>94</v>
      </c>
      <c r="C25" s="20">
        <v>80</v>
      </c>
      <c r="D25" s="20">
        <v>33</v>
      </c>
      <c r="E25" s="20">
        <v>7</v>
      </c>
      <c r="F25" s="21">
        <f>IF(C25="","",SUM(C25:D25))</f>
        <v>113</v>
      </c>
      <c r="H25" s="91" t="str">
        <f>IF(B25="","",IF(B28="","",IF(F25="","",IF(F28="","",IF(F25&gt;F28,B25,IF(F25&lt;F28,B28,IF(AND(F25=F28,D25&gt;D28),B25,IF(E25&lt;E28,B25,B28))))))))</f>
        <v>Gabi Walzer</v>
      </c>
      <c r="I25" s="92"/>
    </row>
    <row r="26" spans="1:9" ht="3" customHeight="1">
      <c r="H26" s="93"/>
      <c r="I26" s="94"/>
    </row>
    <row r="27" spans="1:9" ht="24.95" customHeight="1" thickBot="1">
      <c r="B27" s="5" t="s">
        <v>0</v>
      </c>
      <c r="C27" s="5" t="s">
        <v>1</v>
      </c>
      <c r="D27" s="5" t="s">
        <v>2</v>
      </c>
      <c r="E27" s="5" t="s">
        <v>3</v>
      </c>
      <c r="F27" s="5" t="s">
        <v>4</v>
      </c>
      <c r="H27" s="95"/>
      <c r="I27" s="96"/>
    </row>
    <row r="28" spans="1:9" ht="24.95" customHeight="1">
      <c r="A28" s="3" t="s">
        <v>12</v>
      </c>
      <c r="B28" s="15" t="s">
        <v>93</v>
      </c>
      <c r="C28" s="20">
        <v>82</v>
      </c>
      <c r="D28" s="20">
        <v>45</v>
      </c>
      <c r="E28" s="20">
        <v>1</v>
      </c>
      <c r="F28" s="21">
        <f>IF(C28="","",SUM(C28:D28))</f>
        <v>127</v>
      </c>
    </row>
  </sheetData>
  <sheetProtection selectLockedCells="1"/>
  <mergeCells count="9">
    <mergeCell ref="H18:I20"/>
    <mergeCell ref="H24:I24"/>
    <mergeCell ref="H25:I27"/>
    <mergeCell ref="H1:I1"/>
    <mergeCell ref="H3:I3"/>
    <mergeCell ref="H4:I6"/>
    <mergeCell ref="H10:I10"/>
    <mergeCell ref="H11:I13"/>
    <mergeCell ref="H17:I17"/>
  </mergeCells>
  <printOptions horizontalCentered="1" verticalCentered="1"/>
  <pageMargins left="0.70866141732283472" right="0.70866141732283472" top="0.78740157480314965" bottom="1.1811023622047245" header="0.31496062992125984" footer="0.31496062992125984"/>
  <pageSetup paperSize="9" scale="8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I28"/>
  <sheetViews>
    <sheetView showGridLines="0" zoomScale="90" zoomScaleNormal="90" workbookViewId="0">
      <selection activeCell="B4" sqref="B4"/>
    </sheetView>
  </sheetViews>
  <sheetFormatPr baseColWidth="10" defaultRowHeight="15"/>
  <cols>
    <col min="1" max="1" width="11.42578125" style="3"/>
    <col min="2" max="2" width="20.28515625" customWidth="1"/>
    <col min="3" max="3" width="5.7109375" bestFit="1" customWidth="1"/>
    <col min="4" max="4" width="10.28515625" bestFit="1" customWidth="1"/>
    <col min="5" max="5" width="6.7109375" bestFit="1" customWidth="1"/>
    <col min="6" max="6" width="7.7109375" bestFit="1" customWidth="1"/>
  </cols>
  <sheetData>
    <row r="1" spans="1:9" ht="3" customHeight="1"/>
    <row r="2" spans="1:9" ht="3" customHeight="1"/>
    <row r="3" spans="1:9" ht="24.95" customHeight="1" thickBot="1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H3" s="80" t="s">
        <v>15</v>
      </c>
      <c r="I3" s="80"/>
    </row>
    <row r="4" spans="1:9" ht="24.95" customHeight="1">
      <c r="A4" s="3" t="s">
        <v>5</v>
      </c>
      <c r="B4" s="6"/>
      <c r="C4" s="4"/>
      <c r="D4" s="4"/>
      <c r="E4" s="4"/>
      <c r="F4" s="1" t="str">
        <f>IF(C4="","",SUM(C4:D4))</f>
        <v/>
      </c>
      <c r="H4" s="74" t="str">
        <f>IF(B4="","",IF(B7="","",IF(F4="","",IF(F7="","",IF(F4&gt;F7,B4,IF(F4&lt;F7,B7,IF(AND(F4=F7,D4&gt;D7),B4,IF(E4&lt;E7,B4,B7))))))))</f>
        <v/>
      </c>
      <c r="I4" s="75"/>
    </row>
    <row r="5" spans="1:9" ht="3" customHeight="1">
      <c r="G5" s="3"/>
      <c r="H5" s="76"/>
      <c r="I5" s="77"/>
    </row>
    <row r="6" spans="1:9" ht="24.95" customHeight="1" thickBot="1">
      <c r="B6" s="5" t="s">
        <v>0</v>
      </c>
      <c r="C6" s="5" t="s">
        <v>1</v>
      </c>
      <c r="D6" s="5" t="s">
        <v>2</v>
      </c>
      <c r="E6" s="5" t="s">
        <v>3</v>
      </c>
      <c r="F6" s="5" t="s">
        <v>4</v>
      </c>
      <c r="H6" s="78"/>
      <c r="I6" s="79"/>
    </row>
    <row r="7" spans="1:9" ht="24.95" customHeight="1">
      <c r="A7" s="3" t="s">
        <v>6</v>
      </c>
      <c r="B7" s="6"/>
      <c r="C7" s="4"/>
      <c r="D7" s="4"/>
      <c r="E7" s="4"/>
      <c r="F7" s="1" t="str">
        <f>IF(C7="","",SUM(C7:D7))</f>
        <v/>
      </c>
    </row>
    <row r="8" spans="1:9" ht="3" customHeight="1"/>
    <row r="9" spans="1:9" ht="3" customHeight="1"/>
    <row r="10" spans="1:9" ht="24.95" customHeight="1" thickBot="1">
      <c r="B10" s="5" t="s">
        <v>0</v>
      </c>
      <c r="C10" s="5" t="s">
        <v>1</v>
      </c>
      <c r="D10" s="5" t="s">
        <v>2</v>
      </c>
      <c r="E10" s="5" t="s">
        <v>3</v>
      </c>
      <c r="F10" s="5" t="s">
        <v>4</v>
      </c>
      <c r="H10" s="80" t="s">
        <v>16</v>
      </c>
      <c r="I10" s="80"/>
    </row>
    <row r="11" spans="1:9" ht="24.95" customHeight="1">
      <c r="A11" s="3" t="s">
        <v>7</v>
      </c>
      <c r="B11" s="6"/>
      <c r="C11" s="4"/>
      <c r="D11" s="4"/>
      <c r="E11" s="4"/>
      <c r="F11" s="1" t="str">
        <f>IF(C11="","",SUM(C11:D11))</f>
        <v/>
      </c>
      <c r="H11" s="74" t="str">
        <f>IF(B11="","",IF(B14="","",IF(F11="","",IF(F14="","",IF(F11&gt;F14,B11,IF(F11&lt;F14,B14,IF(AND(F11=F14,D11&gt;D14),B11,IF(E11&lt;E14,B11,B14))))))))</f>
        <v/>
      </c>
      <c r="I11" s="75"/>
    </row>
    <row r="12" spans="1:9" ht="3" customHeight="1">
      <c r="H12" s="76"/>
      <c r="I12" s="77"/>
    </row>
    <row r="13" spans="1:9" ht="24.95" customHeight="1" thickBot="1">
      <c r="B13" s="5" t="s">
        <v>0</v>
      </c>
      <c r="C13" s="5" t="s">
        <v>1</v>
      </c>
      <c r="D13" s="5" t="s">
        <v>2</v>
      </c>
      <c r="E13" s="5" t="s">
        <v>3</v>
      </c>
      <c r="F13" s="5" t="s">
        <v>4</v>
      </c>
      <c r="H13" s="78"/>
      <c r="I13" s="79"/>
    </row>
    <row r="14" spans="1:9" ht="24.95" customHeight="1">
      <c r="A14" s="3" t="s">
        <v>8</v>
      </c>
      <c r="B14" s="6"/>
      <c r="C14" s="4"/>
      <c r="D14" s="4"/>
      <c r="E14" s="4"/>
      <c r="F14" s="1" t="str">
        <f>IF(C14="","",SUM(C14:D14))</f>
        <v/>
      </c>
    </row>
    <row r="15" spans="1:9" ht="3" customHeight="1"/>
    <row r="16" spans="1:9" ht="3" customHeight="1"/>
    <row r="17" spans="1:9" ht="24.95" customHeight="1" thickBot="1">
      <c r="B17" s="5" t="s">
        <v>0</v>
      </c>
      <c r="C17" s="5" t="s">
        <v>1</v>
      </c>
      <c r="D17" s="5" t="s">
        <v>2</v>
      </c>
      <c r="E17" s="5" t="s">
        <v>3</v>
      </c>
      <c r="F17" s="5" t="s">
        <v>4</v>
      </c>
      <c r="H17" s="80" t="s">
        <v>17</v>
      </c>
      <c r="I17" s="80"/>
    </row>
    <row r="18" spans="1:9" ht="24.95" customHeight="1">
      <c r="A18" s="3" t="s">
        <v>9</v>
      </c>
      <c r="B18" s="6"/>
      <c r="C18" s="4"/>
      <c r="D18" s="4"/>
      <c r="E18" s="4"/>
      <c r="F18" s="1" t="str">
        <f>IF(C18="","",SUM(C18:D18))</f>
        <v/>
      </c>
      <c r="H18" s="74" t="str">
        <f>IF(B18="","",IF(B21="","",IF(F18="","",IF(F21="","",IF(F18&gt;F21,B18,IF(F18&lt;F21,B21,IF(AND(F18=F21,D18&gt;D21),B18,IF(E18&lt;E21,B18,B21))))))))</f>
        <v/>
      </c>
      <c r="I18" s="75"/>
    </row>
    <row r="19" spans="1:9" ht="3" customHeight="1">
      <c r="H19" s="76"/>
      <c r="I19" s="77"/>
    </row>
    <row r="20" spans="1:9" ht="24.95" customHeight="1" thickBot="1">
      <c r="B20" s="5" t="s">
        <v>0</v>
      </c>
      <c r="C20" s="5" t="s">
        <v>1</v>
      </c>
      <c r="D20" s="5" t="s">
        <v>2</v>
      </c>
      <c r="E20" s="5" t="s">
        <v>3</v>
      </c>
      <c r="F20" s="5" t="s">
        <v>4</v>
      </c>
      <c r="H20" s="78"/>
      <c r="I20" s="79"/>
    </row>
    <row r="21" spans="1:9" ht="24.95" customHeight="1">
      <c r="A21" s="3" t="s">
        <v>10</v>
      </c>
      <c r="B21" s="6"/>
      <c r="C21" s="4"/>
      <c r="D21" s="4"/>
      <c r="E21" s="4"/>
      <c r="F21" s="1" t="str">
        <f>IF(C21="","",SUM(C21:D21))</f>
        <v/>
      </c>
    </row>
    <row r="22" spans="1:9" ht="3" customHeight="1"/>
    <row r="23" spans="1:9" ht="3" customHeight="1"/>
    <row r="24" spans="1:9" ht="24.95" customHeight="1" thickBot="1">
      <c r="B24" s="5" t="s">
        <v>0</v>
      </c>
      <c r="C24" s="5" t="s">
        <v>1</v>
      </c>
      <c r="D24" s="5" t="s">
        <v>2</v>
      </c>
      <c r="E24" s="5" t="s">
        <v>3</v>
      </c>
      <c r="F24" s="5" t="s">
        <v>4</v>
      </c>
      <c r="H24" s="80" t="s">
        <v>18</v>
      </c>
      <c r="I24" s="80"/>
    </row>
    <row r="25" spans="1:9" ht="24.95" customHeight="1">
      <c r="A25" s="3" t="s">
        <v>11</v>
      </c>
      <c r="B25" s="6"/>
      <c r="C25" s="4"/>
      <c r="D25" s="4"/>
      <c r="E25" s="4"/>
      <c r="F25" s="1" t="str">
        <f>IF(C25="","",SUM(C25:D25))</f>
        <v/>
      </c>
      <c r="H25" s="74" t="str">
        <f>IF(B25="","",IF(B28="","",IF(F25="","",IF(F28="","",IF(F25&gt;F28,B25,IF(F25&lt;F28,B28,IF(AND(F25=F28,D25&gt;D28),B25,IF(E25&lt;E28,B25,B28))))))))</f>
        <v/>
      </c>
      <c r="I25" s="75"/>
    </row>
    <row r="26" spans="1:9" ht="3" customHeight="1">
      <c r="H26" s="76"/>
      <c r="I26" s="77"/>
    </row>
    <row r="27" spans="1:9" ht="24.95" customHeight="1" thickBot="1">
      <c r="B27" s="5" t="s">
        <v>0</v>
      </c>
      <c r="C27" s="5" t="s">
        <v>1</v>
      </c>
      <c r="D27" s="5" t="s">
        <v>2</v>
      </c>
      <c r="E27" s="5" t="s">
        <v>3</v>
      </c>
      <c r="F27" s="5" t="s">
        <v>4</v>
      </c>
      <c r="H27" s="78"/>
      <c r="I27" s="79"/>
    </row>
    <row r="28" spans="1:9" ht="24.95" customHeight="1">
      <c r="A28" s="3" t="s">
        <v>12</v>
      </c>
      <c r="B28" s="6"/>
      <c r="C28" s="4"/>
      <c r="D28" s="4"/>
      <c r="E28" s="4"/>
      <c r="F28" s="1" t="str">
        <f>IF(C28="","",SUM(C28:D28))</f>
        <v/>
      </c>
    </row>
  </sheetData>
  <sheetProtection password="C8BC" sheet="1" objects="1" scenarios="1" selectLockedCells="1"/>
  <mergeCells count="8">
    <mergeCell ref="H24:I24"/>
    <mergeCell ref="H25:I27"/>
    <mergeCell ref="H3:I3"/>
    <mergeCell ref="H4:I6"/>
    <mergeCell ref="H10:I10"/>
    <mergeCell ref="H11:I13"/>
    <mergeCell ref="H17:I17"/>
    <mergeCell ref="H18:I20"/>
  </mergeCells>
  <printOptions horizontalCentered="1" verticalCentered="1"/>
  <pageMargins left="0.70866141732283472" right="0.70866141732283472" top="0.78740157480314965" bottom="1.1811023622047245" header="0.31496062992125984" footer="0.31496062992125984"/>
  <pageSetup paperSize="9" orientation="landscape" r:id="rId1"/>
  <headerFooter>
    <oddHeader>&amp;L&amp;14&amp;D&amp;C&amp;14Durchgang 1 Teil 3&amp;R&amp;14Starter 17-24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8"/>
  <sheetViews>
    <sheetView showGridLines="0" zoomScale="90" zoomScaleNormal="90" workbookViewId="0">
      <selection sqref="A1:I28"/>
    </sheetView>
  </sheetViews>
  <sheetFormatPr baseColWidth="10" defaultRowHeight="15"/>
  <cols>
    <col min="1" max="1" width="11.42578125" style="3"/>
    <col min="2" max="2" width="20.28515625" customWidth="1"/>
    <col min="3" max="3" width="5.7109375" bestFit="1" customWidth="1"/>
    <col min="4" max="4" width="10.28515625" bestFit="1" customWidth="1"/>
    <col min="5" max="5" width="6.7109375" bestFit="1" customWidth="1"/>
    <col min="6" max="6" width="7.7109375" bestFit="1" customWidth="1"/>
    <col min="9" max="9" width="35.42578125" customWidth="1"/>
  </cols>
  <sheetData>
    <row r="1" spans="1:9" ht="47.25" thickBot="1">
      <c r="A1"/>
      <c r="B1" s="43" t="s">
        <v>38</v>
      </c>
      <c r="C1" s="43"/>
      <c r="D1" s="43"/>
      <c r="E1" s="43"/>
      <c r="F1" s="43"/>
      <c r="H1" s="89" t="s">
        <v>40</v>
      </c>
      <c r="I1" s="90"/>
    </row>
    <row r="2" spans="1:9" ht="47.25" customHeight="1">
      <c r="B2" s="44"/>
      <c r="C2" s="44"/>
      <c r="D2" s="44"/>
      <c r="E2" s="44"/>
      <c r="F2" s="44"/>
    </row>
    <row r="3" spans="1:9" ht="24.95" customHeight="1" thickBot="1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H3" s="80" t="s">
        <v>15</v>
      </c>
      <c r="I3" s="80"/>
    </row>
    <row r="4" spans="1:9" ht="24.95" customHeight="1">
      <c r="A4" s="3" t="s">
        <v>5</v>
      </c>
      <c r="B4" s="15" t="s">
        <v>83</v>
      </c>
      <c r="C4" s="20">
        <v>93</v>
      </c>
      <c r="D4" s="20">
        <v>35</v>
      </c>
      <c r="E4" s="20">
        <v>4</v>
      </c>
      <c r="F4" s="21">
        <f>IF(C4="","",SUM(C4:D4))</f>
        <v>128</v>
      </c>
      <c r="H4" s="91" t="str">
        <f>IF(B4="","",IF(B7="","",IF(F4="","",IF(F7="","",IF(F4&gt;F7,B4,IF(F4&lt;F7,B7,IF(AND(F4=F7,D4&gt;D7),B4,IF(E4&lt;E7,B4,B7))))))))</f>
        <v>Luca Körner</v>
      </c>
      <c r="I4" s="92"/>
    </row>
    <row r="5" spans="1:9" ht="3" customHeight="1">
      <c r="G5" s="3"/>
      <c r="H5" s="93"/>
      <c r="I5" s="94"/>
    </row>
    <row r="6" spans="1:9" ht="24.95" customHeight="1" thickBot="1">
      <c r="B6" s="5" t="s">
        <v>0</v>
      </c>
      <c r="C6" s="5" t="s">
        <v>1</v>
      </c>
      <c r="D6" s="5" t="s">
        <v>2</v>
      </c>
      <c r="E6" s="5" t="s">
        <v>3</v>
      </c>
      <c r="F6" s="5" t="s">
        <v>4</v>
      </c>
      <c r="H6" s="95"/>
      <c r="I6" s="96"/>
    </row>
    <row r="7" spans="1:9" ht="24.95" customHeight="1">
      <c r="A7" s="3" t="s">
        <v>6</v>
      </c>
      <c r="B7" s="15" t="s">
        <v>92</v>
      </c>
      <c r="C7" s="20">
        <v>83</v>
      </c>
      <c r="D7" s="20">
        <v>27</v>
      </c>
      <c r="E7" s="20">
        <v>5</v>
      </c>
      <c r="F7" s="21">
        <f>IF(C7="","",SUM(C7:D7))</f>
        <v>110</v>
      </c>
    </row>
    <row r="8" spans="1:9" ht="3" customHeight="1"/>
    <row r="9" spans="1:9" ht="3" customHeight="1"/>
    <row r="10" spans="1:9" ht="24.95" customHeight="1" thickBot="1">
      <c r="B10" s="5" t="s">
        <v>0</v>
      </c>
      <c r="C10" s="5" t="s">
        <v>1</v>
      </c>
      <c r="D10" s="5" t="s">
        <v>2</v>
      </c>
      <c r="E10" s="5" t="s">
        <v>3</v>
      </c>
      <c r="F10" s="5" t="s">
        <v>4</v>
      </c>
      <c r="H10" s="80" t="s">
        <v>16</v>
      </c>
      <c r="I10" s="80"/>
    </row>
    <row r="11" spans="1:9" ht="24.95" customHeight="1">
      <c r="A11" s="3" t="s">
        <v>7</v>
      </c>
      <c r="B11" s="15" t="s">
        <v>87</v>
      </c>
      <c r="C11" s="20">
        <v>99</v>
      </c>
      <c r="D11" s="20">
        <v>36</v>
      </c>
      <c r="E11" s="20">
        <v>1</v>
      </c>
      <c r="F11" s="21">
        <f>IF(C11="","",SUM(C11:D11))</f>
        <v>135</v>
      </c>
      <c r="H11" s="91" t="str">
        <f>IF(B11="","",IF(B14="","",IF(F11="","",IF(F14="","",IF(F11&gt;F14,B11,IF(F11&lt;F14,B14,IF(AND(F11=F14,D11&gt;D14),B11,IF(E11&lt;E14,B11,B14))))))))</f>
        <v>Klaus Körner</v>
      </c>
      <c r="I11" s="92"/>
    </row>
    <row r="12" spans="1:9" ht="3" customHeight="1">
      <c r="H12" s="93"/>
      <c r="I12" s="94"/>
    </row>
    <row r="13" spans="1:9" ht="24.95" customHeight="1" thickBot="1">
      <c r="B13" s="5" t="s">
        <v>0</v>
      </c>
      <c r="C13" s="5" t="s">
        <v>1</v>
      </c>
      <c r="D13" s="5" t="s">
        <v>2</v>
      </c>
      <c r="E13" s="5" t="s">
        <v>3</v>
      </c>
      <c r="F13" s="5" t="s">
        <v>4</v>
      </c>
      <c r="H13" s="95"/>
      <c r="I13" s="96"/>
    </row>
    <row r="14" spans="1:9" ht="24.95" customHeight="1">
      <c r="A14" s="3" t="s">
        <v>8</v>
      </c>
      <c r="B14" s="15" t="s">
        <v>93</v>
      </c>
      <c r="C14" s="20">
        <v>92</v>
      </c>
      <c r="D14" s="20">
        <v>35</v>
      </c>
      <c r="E14" s="20">
        <v>2</v>
      </c>
      <c r="F14" s="21">
        <f>IF(C14="","",SUM(C14:D14))</f>
        <v>127</v>
      </c>
    </row>
    <row r="15" spans="1:9" ht="3" customHeight="1"/>
    <row r="16" spans="1:9" ht="3" customHeight="1"/>
    <row r="17" spans="1:9" ht="24.95" customHeight="1" thickBot="1">
      <c r="B17" s="5" t="s">
        <v>0</v>
      </c>
      <c r="C17" s="5" t="s">
        <v>1</v>
      </c>
      <c r="D17" s="5" t="s">
        <v>2</v>
      </c>
      <c r="E17" s="5" t="s">
        <v>3</v>
      </c>
      <c r="F17" s="5" t="s">
        <v>4</v>
      </c>
      <c r="H17" s="80" t="s">
        <v>15</v>
      </c>
      <c r="I17" s="80"/>
    </row>
    <row r="18" spans="1:9" ht="24.95" customHeight="1">
      <c r="A18" s="3" t="s">
        <v>5</v>
      </c>
      <c r="B18" s="15" t="s">
        <v>80</v>
      </c>
      <c r="C18" s="20">
        <v>75</v>
      </c>
      <c r="D18" s="20">
        <v>34</v>
      </c>
      <c r="E18" s="20">
        <v>5</v>
      </c>
      <c r="F18" s="21">
        <f>IF(C18="","",SUM(C18:D18))</f>
        <v>109</v>
      </c>
      <c r="H18" s="91" t="str">
        <f>IF(B18="","",IF(B21="","",IF(F18="","",IF(F21="","",IF(F18&gt;F21,B18,IF(F18&lt;F21,B21,IF(AND(F18=F21,D18&gt;D21),B18,IF(E18&lt;E21,B18,B21))))))))</f>
        <v>Piratheep Karunakaran</v>
      </c>
      <c r="I18" s="92"/>
    </row>
    <row r="19" spans="1:9" ht="3" customHeight="1">
      <c r="H19" s="93"/>
      <c r="I19" s="94"/>
    </row>
    <row r="20" spans="1:9" ht="24.95" customHeight="1" thickBot="1">
      <c r="B20" s="5" t="s">
        <v>0</v>
      </c>
      <c r="C20" s="5" t="s">
        <v>1</v>
      </c>
      <c r="D20" s="5" t="s">
        <v>2</v>
      </c>
      <c r="E20" s="5" t="s">
        <v>3</v>
      </c>
      <c r="F20" s="5" t="s">
        <v>4</v>
      </c>
      <c r="H20" s="95"/>
      <c r="I20" s="96"/>
    </row>
    <row r="21" spans="1:9" ht="24.95" customHeight="1">
      <c r="A21" s="3" t="s">
        <v>6</v>
      </c>
      <c r="B21" s="15" t="s">
        <v>95</v>
      </c>
      <c r="C21" s="20">
        <v>84</v>
      </c>
      <c r="D21" s="20">
        <v>35</v>
      </c>
      <c r="E21" s="20">
        <v>3</v>
      </c>
      <c r="F21" s="21">
        <f>IF(C21="","",SUM(C21:D21))</f>
        <v>119</v>
      </c>
    </row>
    <row r="22" spans="1:9" ht="3" customHeight="1"/>
    <row r="23" spans="1:9" ht="3" customHeight="1"/>
    <row r="24" spans="1:9" ht="24.95" customHeight="1" thickBot="1">
      <c r="B24" s="5" t="s">
        <v>0</v>
      </c>
      <c r="C24" s="5" t="s">
        <v>1</v>
      </c>
      <c r="D24" s="5" t="s">
        <v>2</v>
      </c>
      <c r="E24" s="5" t="s">
        <v>3</v>
      </c>
      <c r="F24" s="5" t="s">
        <v>4</v>
      </c>
      <c r="H24" s="80" t="s">
        <v>16</v>
      </c>
      <c r="I24" s="80"/>
    </row>
    <row r="25" spans="1:9" ht="24.95" customHeight="1">
      <c r="A25" s="3" t="s">
        <v>7</v>
      </c>
      <c r="B25" s="15" t="s">
        <v>85</v>
      </c>
      <c r="C25" s="20">
        <v>75</v>
      </c>
      <c r="D25" s="20">
        <v>45</v>
      </c>
      <c r="E25" s="20">
        <v>2</v>
      </c>
      <c r="F25" s="21">
        <f>IF(C25="","",SUM(C25:D25))</f>
        <v>120</v>
      </c>
      <c r="H25" s="91" t="str">
        <f>IF(B25="","",IF(B28="","",IF(F25="","",IF(F28="","",IF(F25&gt;F28,B25,IF(F25&lt;F28,B28,IF(AND(F25=F28,D25&gt;D28),B25,IF(E25&lt;E28,B25,B28))))))))</f>
        <v>Roland Steger</v>
      </c>
      <c r="I25" s="92"/>
    </row>
    <row r="26" spans="1:9" ht="3" customHeight="1">
      <c r="H26" s="93"/>
      <c r="I26" s="94"/>
    </row>
    <row r="27" spans="1:9" ht="24.95" customHeight="1" thickBot="1">
      <c r="B27" s="5" t="s">
        <v>0</v>
      </c>
      <c r="C27" s="5" t="s">
        <v>1</v>
      </c>
      <c r="D27" s="5" t="s">
        <v>2</v>
      </c>
      <c r="E27" s="5" t="s">
        <v>3</v>
      </c>
      <c r="F27" s="5" t="s">
        <v>4</v>
      </c>
      <c r="H27" s="95"/>
      <c r="I27" s="96"/>
    </row>
    <row r="28" spans="1:9" ht="24.95" customHeight="1">
      <c r="A28" s="3" t="s">
        <v>8</v>
      </c>
      <c r="B28" s="15" t="s">
        <v>89</v>
      </c>
      <c r="C28" s="20">
        <v>102</v>
      </c>
      <c r="D28" s="20">
        <v>53</v>
      </c>
      <c r="E28" s="20">
        <v>0</v>
      </c>
      <c r="F28" s="21">
        <f>IF(C28="","",SUM(C28:D28))</f>
        <v>155</v>
      </c>
    </row>
  </sheetData>
  <sheetProtection selectLockedCells="1"/>
  <mergeCells count="9">
    <mergeCell ref="H18:I20"/>
    <mergeCell ref="H24:I24"/>
    <mergeCell ref="H25:I27"/>
    <mergeCell ref="H1:I1"/>
    <mergeCell ref="H3:I3"/>
    <mergeCell ref="H4:I6"/>
    <mergeCell ref="H10:I10"/>
    <mergeCell ref="H11:I13"/>
    <mergeCell ref="H17:I17"/>
  </mergeCells>
  <printOptions horizontalCentered="1" verticalCentered="1"/>
  <pageMargins left="0.70866141732283472" right="0.70866141732283472" top="0.78740157480314965" bottom="1.1811023622047245" header="0.31496062992125984" footer="0.31496062992125984"/>
  <pageSetup paperSize="9"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18</vt:i4>
      </vt:variant>
    </vt:vector>
  </HeadingPairs>
  <TitlesOfParts>
    <vt:vector size="18" baseType="lpstr">
      <vt:lpstr>Durchgang 1</vt:lpstr>
      <vt:lpstr>Passive 30W</vt:lpstr>
      <vt:lpstr>Durchgang 2 24 teiln.</vt:lpstr>
      <vt:lpstr>Durchgang 2 24 teiln. teil2</vt:lpstr>
      <vt:lpstr>Qualifikation</vt:lpstr>
      <vt:lpstr>Achtelfinale 1.Durchgang</vt:lpstr>
      <vt:lpstr>Achtelfinale 2.Durchgang</vt:lpstr>
      <vt:lpstr>Durchgang 2 24 teiln. teil3</vt:lpstr>
      <vt:lpstr>Viertelfinale</vt:lpstr>
      <vt:lpstr>alt Achtelfinale 2.Durchgang</vt:lpstr>
      <vt:lpstr>alt  Viertelfinale</vt:lpstr>
      <vt:lpstr>alt Achtelfinale 1</vt:lpstr>
      <vt:lpstr>alt Achtelfinale 2</vt:lpstr>
      <vt:lpstr>alt Viertelfinale</vt:lpstr>
      <vt:lpstr>Final four</vt:lpstr>
      <vt:lpstr>Halbfinale </vt:lpstr>
      <vt:lpstr>Finale</vt:lpstr>
      <vt:lpstr>Achtelfinale 2.Durchgang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</dc:creator>
  <cp:lastModifiedBy>Gerhard Szeifert</cp:lastModifiedBy>
  <cp:lastPrinted>2024-05-16T18:44:01Z</cp:lastPrinted>
  <dcterms:created xsi:type="dcterms:W3CDTF">2009-05-12T16:08:23Z</dcterms:created>
  <dcterms:modified xsi:type="dcterms:W3CDTF">2024-05-16T18:45:45Z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-2071247514</vt:i4>
  </property>
  <property fmtid="{D5CDD505-2E9C-101B-9397-08002B2CF9AE}" pid="3" name="_NewReviewCycle">
    <vt:lpwstr/>
  </property>
  <property fmtid="{D5CDD505-2E9C-101B-9397-08002B2CF9AE}" pid="4" name="_EmailSubject">
    <vt:lpwstr>Umstellungen</vt:lpwstr>
  </property>
  <property fmtid="{D5CDD505-2E9C-101B-9397-08002B2CF9AE}" pid="5" name="_AuthorEmail">
    <vt:lpwstr>Andreas.Blum-1@invista.com</vt:lpwstr>
  </property>
  <property fmtid="{D5CDD505-2E9C-101B-9397-08002B2CF9AE}" pid="6" name="_AuthorEmailDisplayName">
    <vt:lpwstr>Blum, Andreas</vt:lpwstr>
  </property>
  <property fmtid="{D5CDD505-2E9C-101B-9397-08002B2CF9AE}" pid="7" name="_ReviewingToolsShownOnce">
    <vt:lpwstr/>
  </property>
</Properties>
</file>